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95" windowHeight="11250" activeTab="0"/>
  </bookViews>
  <sheets>
    <sheet name="DFZ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<sst xmlns="http://schemas.openxmlformats.org/spreadsheetml/2006/main" count="217" uniqueCount="163">
  <si>
    <t>a</t>
  </si>
  <si>
    <t>b</t>
  </si>
  <si>
    <t>c</t>
  </si>
  <si>
    <t>d</t>
  </si>
  <si>
    <t>e</t>
  </si>
  <si>
    <t>f</t>
  </si>
  <si>
    <t>pub</t>
  </si>
  <si>
    <t xml:space="preserve"> </t>
  </si>
  <si>
    <t>ОТЧЕТ ЗА ИЗВЪНБЮДЖЕТНИТЕ СМЕТКИ 
НА БЕНЕФИЦИЕНТИ НА ДЪРЖАВЕН ФОНД "ЗЕМЕДЕЛИЕ"
ПО ПЪЛНА ЕДИННА БЮДЖЕТНА КЛАСИФИКАЦИЯ</t>
  </si>
  <si>
    <t xml:space="preserve">за периода от </t>
  </si>
  <si>
    <t>до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</si>
  <si>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</si>
  <si>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</si>
  <si>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</si>
  <si>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</si>
  <si>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</si>
  <si>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</si>
  <si>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</si>
  <si>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</si>
  <si>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§§</t>
  </si>
  <si>
    <t>(параграфи от ЕБК)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</si>
  <si>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</si>
  <si>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</si>
  <si>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</si>
  <si>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</si>
  <si>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Осигурителни вноски за държавно обществено осигуряване</t>
  </si>
  <si>
    <t>Здравно-осигурителни вноски</t>
  </si>
  <si>
    <t>Имуществени данъци :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</si>
  <si>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</si>
  <si>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</si>
  <si>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</si>
  <si>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</si>
  <si>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</si>
  <si>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</si>
  <si>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</si>
  <si>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</si>
  <si>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</si>
  <si>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Съдебни такси</t>
  </si>
  <si>
    <t>Общински такси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</si>
  <si>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</si>
  <si>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</si>
  <si>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</si>
  <si>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</si>
  <si>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Приходи от концесии</t>
  </si>
  <si>
    <t>Приходи от лицензии за ползване на държавни/общински активи</t>
  </si>
  <si>
    <t>45-00</t>
  </si>
  <si>
    <t>Помощи, дарения и други безвъзмездно получени суми от страната</t>
  </si>
  <si>
    <t>Помощи, дарения и други безвъзмездно получени суми от чужбина</t>
  </si>
  <si>
    <t>I. ОБЩО ПРИХОДИ</t>
  </si>
  <si>
    <t xml:space="preserve">II. РАЗХОДИ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</si>
  <si>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2011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</si>
  <si>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2012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</si>
  <si>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</si>
  <si>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2014 </t>
    </r>
    <r>
      <rPr>
        <b/>
        <sz val="14"/>
        <color indexed="18"/>
        <rFont val="Times New Roman"/>
        <family val="1"/>
      </rPr>
      <t>г.</t>
    </r>
  </si>
  <si>
    <t>(параграфи по ЕБК)</t>
  </si>
  <si>
    <t xml:space="preserve"> 02 ¦</t>
  </si>
  <si>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</si>
  <si>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</si>
  <si>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</si>
  <si>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</si>
  <si>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</si>
  <si>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Разходи за лихви по емисии на ДЦК (общински ценни книжа)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</si>
  <si>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</si>
  <si>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</si>
  <si>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</si>
  <si>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</si>
  <si>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</si>
  <si>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</si>
  <si>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t>Вноска в бюджета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</si>
  <si>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</si>
  <si>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</si>
  <si>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</si>
  <si>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</si>
  <si>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 xml:space="preserve">Субсидии за нефинансови предприятия </t>
  </si>
  <si>
    <t>Субсидии за финансови институции</t>
  </si>
  <si>
    <t>Субсидии на организации с нестопанска цел</t>
  </si>
  <si>
    <t>Разходи за членски внос и участие в нетърговски организации и дейности</t>
  </si>
  <si>
    <t>Предоставени помощи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</si>
  <si>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</si>
  <si>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</si>
  <si>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</si>
  <si>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</si>
  <si>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</si>
  <si>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t>Прираст на държавния резерв и изкупуване на земеделска продукция (включва и 40-71)</t>
  </si>
  <si>
    <t>00-98</t>
  </si>
  <si>
    <t>Резерв за непредвидени и неотложни разходи</t>
  </si>
  <si>
    <t>II. ОБЩО РАЗХОДИ РЕКАПИТУЛАЦИЯ</t>
  </si>
  <si>
    <t>III ТРАНСФЕРИ - РЕКАПИТУЛАЦИЯ</t>
  </si>
  <si>
    <t>Уточнен</t>
  </si>
  <si>
    <t>план</t>
  </si>
  <si>
    <t>А) ТРАНСФЕРИ (СУБСИДИИ, ВНОСКИ) МЕЖДУ ЦЕНТРАЛНИЯ/РЕПУБЛИКАНСКИЯ БЮДЖЕТ  И  ДРУГИ  БЮДЖЕТИ</t>
  </si>
  <si>
    <t xml:space="preserve"> 03 ¦</t>
  </si>
  <si>
    <r>
      <t xml:space="preserve">Предоставени субсидии от ЦБ за други бюджети (нето) - </t>
    </r>
    <r>
      <rPr>
        <sz val="12"/>
        <color indexed="12"/>
        <rFont val="Times New Roman"/>
        <family val="1"/>
      </rPr>
      <t xml:space="preserve">използва се </t>
    </r>
    <r>
      <rPr>
        <b/>
        <sz val="12"/>
        <color indexed="12"/>
        <rFont val="Times New Roman"/>
        <family val="1"/>
      </rPr>
      <t>само от МФ за ЦБ</t>
    </r>
  </si>
  <si>
    <t>Получени трансфери (субсидии/вноски) от ЦБ (нето)</t>
  </si>
  <si>
    <t>Предоставени субсидии от Републиканския бюджет за БАН и държавните висши училища (нето)</t>
  </si>
  <si>
    <t>III. ОБЩО</t>
  </si>
  <si>
    <t>Б) ТРАНСФЕРИ МЕЖДУ БЮДЖЕТНИ СМЕТКИ И ИЗВЪНБЮДЖЕТНИ ФОНДОВЕ/СМЕТКИ</t>
  </si>
  <si>
    <t xml:space="preserve"> 04 ¦</t>
  </si>
  <si>
    <t>Трансфери (субсидии, вноски) между ЦБ и извънбюджетни сметки и фондове (нето)</t>
  </si>
  <si>
    <t>Трансфери (субсидии, вноски) между бюджетни сметки (нето)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</si>
  <si>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</si>
  <si>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</si>
  <si>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Трансфери от/за държавни предприятия, включени в консолидираната фискална програма</t>
  </si>
  <si>
    <t>Трансфери на отчислени пoстъпления</t>
  </si>
  <si>
    <t>Разчети за извършени плащания в СЕБРА (+/-)</t>
  </si>
  <si>
    <r>
      <t>Трансфери за поети осигурителни вноски 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</si>
  <si>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</si>
  <si>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</si>
  <si>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</si>
  <si>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</si>
  <si>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</si>
  <si>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</si>
  <si>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Временни безлихвени заеми между извънбюджетни сметки/фондове (нето)</t>
  </si>
  <si>
    <t>Временни безлихвени заеми от/за държавни предприятия, включени в консолидираната фискална програма(нето)</t>
  </si>
  <si>
    <t>V. ОБЩО</t>
  </si>
  <si>
    <t>VI. БЮДЖЕТНО САЛДО (ДЕФИЦИТ / ИЗЛИШЪК) =</t>
  </si>
  <si>
    <t xml:space="preserve">Уточнен план 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</si>
  <si>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</si>
  <si>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</si>
  <si>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</si>
  <si>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</si>
  <si>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</si>
  <si>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</si>
  <si>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</si>
  <si>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</si>
  <si>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</si>
  <si>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</si>
  <si>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</si>
  <si>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</si>
  <si>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</si>
  <si>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Кредити от БНБ -  </t>
    </r>
    <r>
      <rPr>
        <b/>
        <i/>
        <sz val="12"/>
        <color indexed="12"/>
        <rFont val="Times New Roman"/>
        <family val="1"/>
      </rPr>
      <t xml:space="preserve">нето </t>
    </r>
    <r>
      <rPr>
        <b/>
        <sz val="12"/>
        <color indexed="12"/>
        <rFont val="Times New Roman"/>
        <family val="1"/>
      </rPr>
      <t>(+/-)</t>
    </r>
  </si>
  <si>
    <t>Емисии на държавни (общински) ценни книжа (+)</t>
  </si>
  <si>
    <t>Погашения на държавни (общински) ценни книжа (-)</t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</si>
  <si>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/-)</t>
    </r>
  </si>
  <si>
    <r>
      <t>Суми по разчети за поети осигурителни вноски 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</si>
  <si>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t>Приватизация (+)</t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</si>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</sst>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00"/>
    <numFmt numFmtId="165" formatCode="0#&quot;-&quot;0#"/>
    <numFmt numFmtId="166" formatCode="0.0"/>
    <numFmt numFmtId="167" formatCode="00&quot;-&quot;0#"/>
  </numFmts>
  <fonts count="36">
    <font>
      <sz val="10"/>
      <name val="Arial"/>
      <family val="0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0"/>
      <name val="Heba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sz val="12"/>
      <name val="Times New Roman"/>
      <family val="1"/>
    </font>
    <font>
      <sz val="16"/>
      <name val="Times New Roman CYR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0"/>
      <name val="Arial Cyr"/>
      <family val="0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3" fillId="0" borderId="0" xfId="0" applyNumberFormat="1" applyFont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14" fontId="2" fillId="2" borderId="0" xfId="0" applyNumberFormat="1" applyFont="1" applyFill="1" applyAlignment="1" applyProtection="1" quotePrefix="1">
      <alignment horizontal="center" vertical="center"/>
      <protection locked="0"/>
    </xf>
    <xf numFmtId="14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 quotePrefix="1">
      <alignment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quotePrefix="1">
      <alignment horizontal="center" vertical="center"/>
    </xf>
    <xf numFmtId="164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3" xfId="19" applyFont="1" applyFill="1" applyBorder="1" applyAlignment="1">
      <alignment horizontal="left" vertical="center" wrapText="1"/>
      <protection/>
    </xf>
    <xf numFmtId="0" fontId="12" fillId="0" borderId="4" xfId="19" applyFont="1" applyFill="1" applyBorder="1" applyAlignment="1">
      <alignment horizontal="center" vertical="center" wrapText="1"/>
      <protection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3" fillId="0" borderId="4" xfId="19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65" fontId="16" fillId="2" borderId="11" xfId="19" applyNumberFormat="1" applyFont="1" applyFill="1" applyBorder="1" applyAlignment="1" quotePrefix="1">
      <alignment horizontal="right" vertical="center"/>
      <protection/>
    </xf>
    <xf numFmtId="0" fontId="16" fillId="2" borderId="12" xfId="19" applyFont="1" applyFill="1" applyBorder="1" applyAlignment="1" quotePrefix="1">
      <alignment horizontal="left" vertical="center"/>
      <protection/>
    </xf>
    <xf numFmtId="3" fontId="10" fillId="0" borderId="12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165" fontId="16" fillId="2" borderId="7" xfId="19" applyNumberFormat="1" applyFont="1" applyFill="1" applyBorder="1" applyAlignment="1" quotePrefix="1">
      <alignment horizontal="right" vertical="center"/>
      <protection/>
    </xf>
    <xf numFmtId="0" fontId="16" fillId="2" borderId="14" xfId="19" applyFont="1" applyFill="1" applyBorder="1" applyAlignment="1" quotePrefix="1">
      <alignment horizontal="left" vertical="center"/>
      <protection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16" fillId="2" borderId="14" xfId="19" applyFont="1" applyFill="1" applyBorder="1" applyAlignment="1" quotePrefix="1">
      <alignment horizontal="left" vertical="center" wrapText="1"/>
      <protection/>
    </xf>
    <xf numFmtId="0" fontId="17" fillId="3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7" fillId="0" borderId="8" xfId="19" applyNumberFormat="1" applyFont="1" applyFill="1" applyBorder="1" applyAlignment="1" quotePrefix="1">
      <alignment horizontal="right"/>
      <protection/>
    </xf>
    <xf numFmtId="165" fontId="16" fillId="2" borderId="0" xfId="19" applyNumberFormat="1" applyFont="1" applyFill="1" applyBorder="1" applyAlignment="1" quotePrefix="1">
      <alignment horizontal="right" vertical="center"/>
      <protection/>
    </xf>
    <xf numFmtId="0" fontId="16" fillId="2" borderId="14" xfId="19" applyFont="1" applyFill="1" applyBorder="1" applyAlignment="1">
      <alignment horizontal="left" vertical="center"/>
      <protection/>
    </xf>
    <xf numFmtId="0" fontId="17" fillId="0" borderId="0" xfId="0" applyNumberFormat="1" applyFont="1" applyAlignment="1">
      <alignment horizontal="right"/>
    </xf>
    <xf numFmtId="0" fontId="17" fillId="0" borderId="0" xfId="19" applyNumberFormat="1" applyFont="1" applyFill="1" applyAlignment="1">
      <alignment horizontal="right"/>
      <protection/>
    </xf>
    <xf numFmtId="0" fontId="16" fillId="2" borderId="14" xfId="19" applyFont="1" applyFill="1" applyBorder="1" applyAlignment="1" quotePrefix="1">
      <alignment horizontal="left"/>
      <protection/>
    </xf>
    <xf numFmtId="0" fontId="18" fillId="0" borderId="0" xfId="19" applyFont="1" applyFill="1" applyBorder="1" applyAlignment="1">
      <alignment horizontal="center"/>
      <protection/>
    </xf>
    <xf numFmtId="166" fontId="18" fillId="0" borderId="0" xfId="19" applyNumberFormat="1" applyFont="1" applyFill="1" applyBorder="1">
      <alignment/>
      <protection/>
    </xf>
    <xf numFmtId="0" fontId="19" fillId="0" borderId="0" xfId="19" applyFont="1" applyFill="1" applyBorder="1">
      <alignment/>
      <protection/>
    </xf>
    <xf numFmtId="0" fontId="19" fillId="0" borderId="10" xfId="19" applyFont="1" applyFill="1" applyBorder="1">
      <alignment/>
      <protection/>
    </xf>
    <xf numFmtId="0" fontId="20" fillId="0" borderId="0" xfId="0" applyFont="1" applyAlignment="1">
      <alignment vertical="center"/>
    </xf>
    <xf numFmtId="0" fontId="16" fillId="2" borderId="16" xfId="19" applyFont="1" applyFill="1" applyBorder="1" applyAlignment="1" quotePrefix="1">
      <alignment horizontal="left" vertical="center"/>
      <protection/>
    </xf>
    <xf numFmtId="3" fontId="10" fillId="0" borderId="16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/>
    </xf>
    <xf numFmtId="0" fontId="13" fillId="0" borderId="3" xfId="19" applyFont="1" applyFill="1" applyBorder="1" applyAlignment="1" quotePrefix="1">
      <alignment horizontal="right" vertical="center"/>
      <protection/>
    </xf>
    <xf numFmtId="0" fontId="21" fillId="0" borderId="4" xfId="19" applyFont="1" applyFill="1" applyBorder="1" applyAlignment="1">
      <alignment horizontal="right" vertical="center"/>
      <protection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3" fillId="0" borderId="0" xfId="19" applyFont="1" applyFill="1" applyBorder="1" applyAlignment="1" quotePrefix="1">
      <alignment horizontal="right" vertical="center"/>
      <protection/>
    </xf>
    <xf numFmtId="165" fontId="21" fillId="0" borderId="0" xfId="19" applyNumberFormat="1" applyFont="1" applyFill="1" applyBorder="1" applyAlignment="1" quotePrefix="1">
      <alignment horizontal="center" vertical="center"/>
      <protection/>
    </xf>
    <xf numFmtId="0" fontId="23" fillId="0" borderId="0" xfId="19" applyFont="1" applyFill="1" applyBorder="1" applyAlignment="1">
      <alignment horizontal="left" vertical="center" wrapText="1"/>
      <protection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4" fontId="2" fillId="0" borderId="0" xfId="0" applyNumberFormat="1" applyFont="1" applyFill="1" applyAlignment="1" applyProtection="1" quotePrefix="1">
      <alignment horizontal="center" vertical="center"/>
      <protection/>
    </xf>
    <xf numFmtId="14" fontId="2" fillId="0" borderId="0" xfId="0" applyNumberFormat="1" applyFont="1" applyFill="1" applyAlignment="1" applyProtection="1">
      <alignment horizontal="center" vertical="center"/>
      <protection/>
    </xf>
    <xf numFmtId="49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 quotePrefix="1">
      <alignment horizontal="right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center" vertical="center"/>
    </xf>
    <xf numFmtId="3" fontId="9" fillId="5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 quotePrefix="1">
      <alignment horizontal="center" vertical="center" wrapText="1"/>
    </xf>
    <xf numFmtId="0" fontId="13" fillId="0" borderId="7" xfId="19" applyFont="1" applyFill="1" applyBorder="1" applyAlignment="1">
      <alignment horizontal="center" vertical="center" wrapText="1"/>
      <protection/>
    </xf>
    <xf numFmtId="0" fontId="13" fillId="0" borderId="8" xfId="19" applyFont="1" applyFill="1" applyBorder="1" applyAlignment="1">
      <alignment horizontal="center" vertical="center" wrapText="1"/>
      <protection/>
    </xf>
    <xf numFmtId="1" fontId="2" fillId="0" borderId="9" xfId="0" applyNumberFormat="1" applyFont="1" applyBorder="1" applyAlignment="1">
      <alignment horizontal="center" vertical="center"/>
    </xf>
    <xf numFmtId="3" fontId="9" fillId="5" borderId="9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3" fontId="2" fillId="0" borderId="21" xfId="0" applyNumberFormat="1" applyFont="1" applyBorder="1" applyAlignment="1">
      <alignment horizontal="right" vertical="center"/>
    </xf>
    <xf numFmtId="3" fontId="9" fillId="5" borderId="21" xfId="0" applyNumberFormat="1" applyFont="1" applyFill="1" applyBorder="1" applyAlignment="1">
      <alignment horizontal="center" vertical="center" wrapText="1"/>
    </xf>
    <xf numFmtId="0" fontId="16" fillId="2" borderId="12" xfId="19" applyFont="1" applyFill="1" applyBorder="1" applyAlignment="1">
      <alignment vertical="center" wrapText="1"/>
      <protection/>
    </xf>
    <xf numFmtId="0" fontId="28" fillId="2" borderId="12" xfId="0" applyFont="1" applyFill="1" applyBorder="1" applyAlignment="1">
      <alignment vertical="center" wrapText="1"/>
    </xf>
    <xf numFmtId="3" fontId="10" fillId="3" borderId="12" xfId="0" applyNumberFormat="1" applyFont="1" applyFill="1" applyBorder="1" applyAlignment="1" applyProtection="1">
      <alignment horizontal="right" vertical="center"/>
      <protection locked="0"/>
    </xf>
    <xf numFmtId="3" fontId="10" fillId="3" borderId="13" xfId="0" applyNumberFormat="1" applyFont="1" applyFill="1" applyBorder="1" applyAlignment="1" applyProtection="1">
      <alignment horizontal="right" vertical="center"/>
      <protection locked="0"/>
    </xf>
    <xf numFmtId="3" fontId="10" fillId="3" borderId="14" xfId="0" applyNumberFormat="1" applyFont="1" applyFill="1" applyBorder="1" applyAlignment="1" applyProtection="1">
      <alignment horizontal="right" vertical="center"/>
      <protection locked="0"/>
    </xf>
    <xf numFmtId="3" fontId="10" fillId="3" borderId="15" xfId="0" applyNumberFormat="1" applyFont="1" applyFill="1" applyBorder="1" applyAlignment="1" applyProtection="1">
      <alignment horizontal="right" vertical="center"/>
      <protection locked="0"/>
    </xf>
    <xf numFmtId="0" fontId="28" fillId="2" borderId="14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vertical="center" wrapText="1"/>
    </xf>
    <xf numFmtId="0" fontId="28" fillId="2" borderId="14" xfId="0" applyFont="1" applyFill="1" applyBorder="1" applyAlignment="1">
      <alignment vertical="center" wrapText="1"/>
    </xf>
    <xf numFmtId="0" fontId="17" fillId="0" borderId="0" xfId="0" applyNumberFormat="1" applyFont="1" applyBorder="1" applyAlignment="1">
      <alignment horizontal="right"/>
    </xf>
    <xf numFmtId="0" fontId="16" fillId="2" borderId="14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 wrapText="1"/>
    </xf>
    <xf numFmtId="0" fontId="17" fillId="4" borderId="0" xfId="0" applyNumberFormat="1" applyFont="1" applyFill="1" applyAlignment="1">
      <alignment horizontal="right"/>
    </xf>
    <xf numFmtId="165" fontId="16" fillId="2" borderId="7" xfId="19" applyNumberFormat="1" applyFont="1" applyFill="1" applyBorder="1" applyAlignment="1" quotePrefix="1">
      <alignment horizontal="right"/>
      <protection/>
    </xf>
    <xf numFmtId="0" fontId="16" fillId="2" borderId="14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6" fillId="2" borderId="14" xfId="0" applyFont="1" applyFill="1" applyBorder="1" applyAlignment="1">
      <alignment wrapText="1"/>
    </xf>
    <xf numFmtId="0" fontId="28" fillId="2" borderId="14" xfId="0" applyFont="1" applyFill="1" applyBorder="1" applyAlignment="1">
      <alignment wrapText="1"/>
    </xf>
    <xf numFmtId="165" fontId="16" fillId="2" borderId="7" xfId="19" applyNumberFormat="1" applyFont="1" applyFill="1" applyBorder="1" applyAlignment="1">
      <alignment horizontal="right"/>
      <protection/>
    </xf>
    <xf numFmtId="0" fontId="16" fillId="2" borderId="22" xfId="0" applyFont="1" applyFill="1" applyBorder="1" applyAlignment="1">
      <alignment horizontal="left" vertical="center"/>
    </xf>
    <xf numFmtId="3" fontId="10" fillId="0" borderId="22" xfId="0" applyNumberFormat="1" applyFont="1" applyBorder="1" applyAlignment="1">
      <alignment horizontal="right" vertical="center"/>
    </xf>
    <xf numFmtId="3" fontId="10" fillId="0" borderId="23" xfId="0" applyNumberFormat="1" applyFont="1" applyBorder="1" applyAlignment="1">
      <alignment horizontal="right" vertical="center"/>
    </xf>
    <xf numFmtId="3" fontId="10" fillId="3" borderId="22" xfId="0" applyNumberFormat="1" applyFont="1" applyFill="1" applyBorder="1" applyAlignment="1" applyProtection="1">
      <alignment horizontal="right" vertical="center"/>
      <protection locked="0"/>
    </xf>
    <xf numFmtId="3" fontId="10" fillId="3" borderId="16" xfId="0" applyNumberFormat="1" applyFont="1" applyFill="1" applyBorder="1" applyAlignment="1" applyProtection="1">
      <alignment horizontal="right" vertical="center"/>
      <protection locked="0"/>
    </xf>
    <xf numFmtId="3" fontId="10" fillId="3" borderId="2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Alignment="1">
      <alignment horizontal="right"/>
    </xf>
    <xf numFmtId="167" fontId="13" fillId="0" borderId="3" xfId="19" applyNumberFormat="1" applyFont="1" applyFill="1" applyBorder="1" applyAlignment="1">
      <alignment vertical="center"/>
      <protection/>
    </xf>
    <xf numFmtId="0" fontId="13" fillId="0" borderId="24" xfId="20" applyFont="1" applyFill="1" applyBorder="1" applyAlignment="1">
      <alignment horizontal="center" vertical="center" wrapText="1"/>
      <protection/>
    </xf>
    <xf numFmtId="0" fontId="13" fillId="0" borderId="4" xfId="20" applyFont="1" applyFill="1" applyBorder="1" applyAlignment="1">
      <alignment horizontal="center" vertical="center" wrapText="1"/>
      <protection/>
    </xf>
    <xf numFmtId="3" fontId="9" fillId="3" borderId="1" xfId="0" applyNumberFormat="1" applyFont="1" applyFill="1" applyBorder="1" applyAlignment="1">
      <alignment vertical="center"/>
    </xf>
    <xf numFmtId="0" fontId="13" fillId="0" borderId="0" xfId="19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 quotePrefix="1">
      <alignment horizontal="center" vertical="center"/>
    </xf>
    <xf numFmtId="0" fontId="2" fillId="0" borderId="7" xfId="0" applyFont="1" applyBorder="1" applyAlignment="1" quotePrefix="1">
      <alignment horizontal="center" vertical="center" wrapText="1"/>
    </xf>
    <xf numFmtId="0" fontId="2" fillId="0" borderId="8" xfId="0" applyFont="1" applyBorder="1" applyAlignment="1" quotePrefix="1">
      <alignment horizontal="center" vertical="center" wrapText="1"/>
    </xf>
    <xf numFmtId="3" fontId="2" fillId="0" borderId="9" xfId="0" applyNumberFormat="1" applyFont="1" applyBorder="1" applyAlignment="1">
      <alignment horizontal="center" vertical="center"/>
    </xf>
    <xf numFmtId="0" fontId="2" fillId="0" borderId="7" xfId="0" applyFont="1" applyBorder="1" applyAlignment="1" quotePrefix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2" fillId="0" borderId="3" xfId="19" applyFont="1" applyFill="1" applyBorder="1" applyAlignment="1">
      <alignment horizontal="center" vertical="center" wrapText="1"/>
      <protection/>
    </xf>
    <xf numFmtId="0" fontId="12" fillId="0" borderId="4" xfId="19" applyFont="1" applyFill="1" applyBorder="1" applyAlignment="1">
      <alignment horizontal="center" vertical="center" wrapText="1"/>
      <protection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vertical="center" wrapText="1"/>
    </xf>
    <xf numFmtId="1" fontId="2" fillId="0" borderId="3" xfId="0" applyNumberFormat="1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left" vertical="center" wrapText="1"/>
    </xf>
    <xf numFmtId="0" fontId="16" fillId="2" borderId="12" xfId="19" applyFont="1" applyFill="1" applyBorder="1" applyAlignment="1" quotePrefix="1">
      <alignment horizontal="left" vertical="center" wrapText="1"/>
      <protection/>
    </xf>
    <xf numFmtId="0" fontId="28" fillId="2" borderId="12" xfId="0" applyFont="1" applyFill="1" applyBorder="1" applyAlignment="1">
      <alignment horizontal="left" vertical="center" wrapText="1"/>
    </xf>
    <xf numFmtId="3" fontId="10" fillId="0" borderId="12" xfId="0" applyNumberFormat="1" applyFont="1" applyBorder="1" applyAlignment="1" applyProtection="1">
      <alignment vertical="center"/>
      <protection locked="0"/>
    </xf>
    <xf numFmtId="3" fontId="10" fillId="0" borderId="13" xfId="0" applyNumberFormat="1" applyFont="1" applyBorder="1" applyAlignment="1">
      <alignment vertical="center"/>
    </xf>
    <xf numFmtId="3" fontId="10" fillId="0" borderId="14" xfId="0" applyNumberFormat="1" applyFont="1" applyBorder="1" applyAlignment="1" applyProtection="1">
      <alignment vertical="center"/>
      <protection locked="0"/>
    </xf>
    <xf numFmtId="3" fontId="10" fillId="0" borderId="15" xfId="0" applyNumberFormat="1" applyFont="1" applyBorder="1" applyAlignment="1" applyProtection="1">
      <alignment vertical="center"/>
      <protection/>
    </xf>
    <xf numFmtId="165" fontId="16" fillId="2" borderId="19" xfId="19" applyNumberFormat="1" applyFont="1" applyFill="1" applyBorder="1" applyAlignment="1" quotePrefix="1">
      <alignment horizontal="right" vertical="center"/>
      <protection/>
    </xf>
    <xf numFmtId="0" fontId="16" fillId="2" borderId="16" xfId="19" applyFont="1" applyFill="1" applyBorder="1" applyAlignment="1" quotePrefix="1">
      <alignment horizontal="left" vertical="center" wrapText="1"/>
      <protection/>
    </xf>
    <xf numFmtId="0" fontId="28" fillId="2" borderId="16" xfId="0" applyFont="1" applyFill="1" applyBorder="1" applyAlignment="1">
      <alignment horizontal="left" vertical="center" wrapText="1"/>
    </xf>
    <xf numFmtId="3" fontId="10" fillId="0" borderId="16" xfId="0" applyNumberFormat="1" applyFont="1" applyBorder="1" applyAlignment="1" applyProtection="1">
      <alignment vertical="center"/>
      <protection locked="0"/>
    </xf>
    <xf numFmtId="3" fontId="10" fillId="0" borderId="17" xfId="0" applyNumberFormat="1" applyFont="1" applyBorder="1" applyAlignment="1" applyProtection="1">
      <alignment vertical="center"/>
      <protection/>
    </xf>
    <xf numFmtId="0" fontId="23" fillId="0" borderId="3" xfId="19" applyFont="1" applyFill="1" applyBorder="1" applyAlignment="1">
      <alignment horizontal="center" vertical="center" wrapText="1"/>
      <protection/>
    </xf>
    <xf numFmtId="0" fontId="23" fillId="0" borderId="4" xfId="19" applyFont="1" applyFill="1" applyBorder="1" applyAlignment="1">
      <alignment horizontal="center" vertical="center" wrapText="1"/>
      <protection/>
    </xf>
    <xf numFmtId="165" fontId="9" fillId="0" borderId="3" xfId="19" applyNumberFormat="1" applyFont="1" applyFill="1" applyBorder="1" applyAlignment="1" quotePrefix="1">
      <alignment horizontal="center" vertical="center"/>
      <protection/>
    </xf>
    <xf numFmtId="0" fontId="31" fillId="0" borderId="3" xfId="19" applyFont="1" applyFill="1" applyBorder="1" applyAlignment="1" quotePrefix="1">
      <alignment horizontal="center" vertical="center" wrapText="1"/>
      <protection/>
    </xf>
    <xf numFmtId="0" fontId="31" fillId="0" borderId="4" xfId="19" applyFont="1" applyFill="1" applyBorder="1" applyAlignment="1" quotePrefix="1">
      <alignment horizontal="center" vertical="center" wrapText="1"/>
      <protection/>
    </xf>
    <xf numFmtId="3" fontId="9" fillId="0" borderId="3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0" fontId="23" fillId="0" borderId="3" xfId="19" applyFont="1" applyFill="1" applyBorder="1" applyAlignment="1">
      <alignment horizontal="right" vertical="center"/>
      <protection/>
    </xf>
    <xf numFmtId="3" fontId="13" fillId="0" borderId="1" xfId="19" applyNumberFormat="1" applyFont="1" applyFill="1" applyBorder="1" applyAlignment="1">
      <alignment horizontal="right" vertical="center"/>
      <protection/>
    </xf>
    <xf numFmtId="3" fontId="13" fillId="0" borderId="4" xfId="19" applyNumberFormat="1" applyFont="1" applyFill="1" applyBorder="1" applyAlignment="1">
      <alignment vertical="center"/>
      <protection/>
    </xf>
    <xf numFmtId="0" fontId="16" fillId="2" borderId="14" xfId="19" applyFont="1" applyFill="1" applyBorder="1" applyAlignment="1">
      <alignment vertical="center" wrapText="1"/>
      <protection/>
    </xf>
    <xf numFmtId="3" fontId="10" fillId="0" borderId="15" xfId="0" applyNumberFormat="1" applyFont="1" applyBorder="1" applyAlignment="1">
      <alignment vertical="center"/>
    </xf>
    <xf numFmtId="0" fontId="16" fillId="2" borderId="14" xfId="19" applyFont="1" applyFill="1" applyBorder="1" applyAlignment="1">
      <alignment horizontal="left" wrapText="1"/>
      <protection/>
    </xf>
    <xf numFmtId="0" fontId="19" fillId="0" borderId="0" xfId="19" applyFont="1" applyFill="1">
      <alignment/>
      <protection/>
    </xf>
    <xf numFmtId="0" fontId="18" fillId="4" borderId="0" xfId="19" applyFont="1" applyFill="1" applyBorder="1" applyAlignment="1">
      <alignment horizontal="right"/>
      <protection/>
    </xf>
    <xf numFmtId="0" fontId="16" fillId="2" borderId="14" xfId="19" applyFont="1" applyFill="1" applyBorder="1">
      <alignment/>
      <protection/>
    </xf>
    <xf numFmtId="0" fontId="16" fillId="2" borderId="14" xfId="19" applyFont="1" applyFill="1" applyBorder="1" applyAlignment="1" quotePrefix="1">
      <alignment horizontal="center"/>
      <protection/>
    </xf>
    <xf numFmtId="3" fontId="10" fillId="0" borderId="14" xfId="0" applyNumberFormat="1" applyFont="1" applyBorder="1" applyAlignment="1" applyProtection="1">
      <alignment horizontal="right" vertical="center"/>
      <protection locked="0"/>
    </xf>
    <xf numFmtId="3" fontId="10" fillId="0" borderId="15" xfId="0" applyNumberFormat="1" applyFont="1" applyBorder="1" applyAlignment="1" applyProtection="1">
      <alignment horizontal="right" vertical="center"/>
      <protection locked="0"/>
    </xf>
    <xf numFmtId="0" fontId="16" fillId="2" borderId="16" xfId="19" applyFont="1" applyFill="1" applyBorder="1" applyAlignment="1">
      <alignment vertical="center" wrapText="1"/>
      <protection/>
    </xf>
    <xf numFmtId="0" fontId="28" fillId="2" borderId="16" xfId="0" applyFont="1" applyFill="1" applyBorder="1" applyAlignment="1">
      <alignment vertical="center" wrapText="1"/>
    </xf>
    <xf numFmtId="0" fontId="31" fillId="0" borderId="3" xfId="19" applyFont="1" applyFill="1" applyBorder="1" applyAlignment="1">
      <alignment horizontal="center" vertical="center" wrapText="1"/>
      <protection/>
    </xf>
    <xf numFmtId="0" fontId="31" fillId="0" borderId="4" xfId="19" applyFont="1" applyFill="1" applyBorder="1" applyAlignment="1">
      <alignment horizontal="center" vertical="center" wrapText="1"/>
      <protection/>
    </xf>
    <xf numFmtId="165" fontId="13" fillId="0" borderId="3" xfId="19" applyNumberFormat="1" applyFont="1" applyFill="1" applyBorder="1" applyAlignment="1" quotePrefix="1">
      <alignment horizontal="right" vertical="center"/>
      <protection/>
    </xf>
    <xf numFmtId="3" fontId="10" fillId="0" borderId="13" xfId="0" applyNumberFormat="1" applyFont="1" applyBorder="1" applyAlignment="1" applyProtection="1">
      <alignment vertical="center"/>
      <protection locked="0"/>
    </xf>
    <xf numFmtId="3" fontId="10" fillId="0" borderId="15" xfId="0" applyNumberFormat="1" applyFont="1" applyBorder="1" applyAlignment="1" applyProtection="1">
      <alignment vertical="center"/>
      <protection locked="0"/>
    </xf>
    <xf numFmtId="0" fontId="16" fillId="2" borderId="16" xfId="19" applyFont="1" applyFill="1" applyBorder="1" applyAlignment="1" quotePrefix="1">
      <alignment horizontal="left" wrapText="1"/>
      <protection/>
    </xf>
    <xf numFmtId="0" fontId="28" fillId="2" borderId="16" xfId="0" applyFont="1" applyFill="1" applyBorder="1" applyAlignment="1">
      <alignment horizontal="left" wrapText="1"/>
    </xf>
    <xf numFmtId="3" fontId="10" fillId="0" borderId="16" xfId="0" applyNumberFormat="1" applyFont="1" applyBorder="1" applyAlignment="1" applyProtection="1">
      <alignment/>
      <protection locked="0"/>
    </xf>
    <xf numFmtId="3" fontId="10" fillId="0" borderId="17" xfId="0" applyNumberFormat="1" applyFont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0" fontId="2" fillId="6" borderId="6" xfId="0" applyFont="1" applyFill="1" applyBorder="1" applyAlignment="1" quotePrefix="1">
      <alignment horizontal="center" vertical="center"/>
    </xf>
    <xf numFmtId="0" fontId="2" fillId="6" borderId="6" xfId="0" applyFont="1" applyFill="1" applyBorder="1" applyAlignment="1">
      <alignment vertical="center"/>
    </xf>
    <xf numFmtId="0" fontId="2" fillId="6" borderId="11" xfId="0" applyFont="1" applyFill="1" applyBorder="1" applyAlignment="1" quotePrefix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6" borderId="21" xfId="0" applyFont="1" applyFill="1" applyBorder="1" applyAlignment="1" quotePrefix="1">
      <alignment horizontal="center" vertical="center" wrapText="1"/>
    </xf>
    <xf numFmtId="0" fontId="2" fillId="6" borderId="7" xfId="0" applyFont="1" applyFill="1" applyBorder="1" applyAlignment="1" quotePrefix="1">
      <alignment horizontal="center" vertical="center" wrapText="1"/>
    </xf>
    <xf numFmtId="0" fontId="2" fillId="6" borderId="3" xfId="0" applyFont="1" applyFill="1" applyBorder="1" applyAlignment="1" quotePrefix="1">
      <alignment horizontal="left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3" xfId="0" applyFont="1" applyFill="1" applyBorder="1" applyAlignment="1" quotePrefix="1">
      <alignment horizontal="left"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6" borderId="19" xfId="0" applyFont="1" applyFill="1" applyBorder="1" applyAlignment="1">
      <alignment vertical="center"/>
    </xf>
    <xf numFmtId="166" fontId="2" fillId="6" borderId="20" xfId="0" applyNumberFormat="1" applyFont="1" applyFill="1" applyBorder="1" applyAlignment="1" quotePrefix="1">
      <alignment horizontal="center" vertical="center"/>
    </xf>
    <xf numFmtId="166" fontId="2" fillId="6" borderId="21" xfId="0" applyNumberFormat="1" applyFont="1" applyFill="1" applyBorder="1" applyAlignment="1" quotePrefix="1">
      <alignment horizontal="center" vertical="center" wrapText="1"/>
    </xf>
    <xf numFmtId="3" fontId="9" fillId="0" borderId="21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 quotePrefix="1">
      <alignment horizontal="center" vertical="center"/>
    </xf>
    <xf numFmtId="0" fontId="2" fillId="0" borderId="4" xfId="0" applyFont="1" applyBorder="1" applyAlignment="1" quotePrefix="1">
      <alignment horizontal="center" vertical="center"/>
    </xf>
    <xf numFmtId="0" fontId="2" fillId="0" borderId="6" xfId="0" applyFont="1" applyBorder="1" applyAlignment="1" quotePrefix="1">
      <alignment horizontal="center" vertical="center" wrapText="1"/>
    </xf>
    <xf numFmtId="165" fontId="12" fillId="0" borderId="4" xfId="19" applyNumberFormat="1" applyFont="1" applyFill="1" applyBorder="1" applyAlignment="1" quotePrefix="1">
      <alignment horizontal="center" vertical="center"/>
      <protection/>
    </xf>
    <xf numFmtId="0" fontId="2" fillId="0" borderId="11" xfId="0" applyFont="1" applyBorder="1" applyAlignment="1" quotePrefix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16" fillId="2" borderId="12" xfId="0" applyFont="1" applyFill="1" applyBorder="1" applyAlignment="1">
      <alignment vertical="center" wrapText="1"/>
    </xf>
    <xf numFmtId="0" fontId="16" fillId="2" borderId="14" xfId="0" applyFont="1" applyFill="1" applyBorder="1" applyAlignment="1">
      <alignment horizontal="left" wrapText="1"/>
    </xf>
    <xf numFmtId="3" fontId="10" fillId="0" borderId="15" xfId="0" applyNumberFormat="1" applyFont="1" applyBorder="1" applyAlignment="1" applyProtection="1">
      <alignment horizontal="right" vertical="center"/>
      <protection/>
    </xf>
    <xf numFmtId="166" fontId="19" fillId="0" borderId="0" xfId="19" applyNumberFormat="1" applyFont="1" applyFill="1" applyBorder="1">
      <alignment/>
      <protection/>
    </xf>
    <xf numFmtId="166" fontId="19" fillId="0" borderId="0" xfId="19" applyNumberFormat="1" applyFont="1" applyFill="1" applyBorder="1" applyProtection="1">
      <alignment/>
      <protection locked="0"/>
    </xf>
    <xf numFmtId="166" fontId="19" fillId="0" borderId="0" xfId="19" applyNumberFormat="1" applyFont="1" applyFill="1">
      <alignment/>
      <protection/>
    </xf>
    <xf numFmtId="166" fontId="19" fillId="0" borderId="0" xfId="19" applyNumberFormat="1" applyFont="1" applyFill="1" applyProtection="1">
      <alignment/>
      <protection locked="0"/>
    </xf>
    <xf numFmtId="166" fontId="18" fillId="0" borderId="0" xfId="19" applyNumberFormat="1" applyFont="1" applyFill="1">
      <alignment/>
      <protection/>
    </xf>
    <xf numFmtId="0" fontId="16" fillId="2" borderId="14" xfId="19" applyFont="1" applyFill="1" applyBorder="1" applyAlignment="1">
      <alignment horizontal="left" vertical="center" wrapText="1"/>
      <protection/>
    </xf>
    <xf numFmtId="0" fontId="16" fillId="2" borderId="16" xfId="19" applyFont="1" applyFill="1" applyBorder="1" applyAlignment="1">
      <alignment horizontal="left" vertical="center" wrapText="1"/>
      <protection/>
    </xf>
    <xf numFmtId="166" fontId="13" fillId="0" borderId="3" xfId="19" applyNumberFormat="1" applyFont="1" applyFill="1" applyBorder="1" applyAlignment="1">
      <alignment horizontal="right" vertical="center"/>
      <protection/>
    </xf>
    <xf numFmtId="165" fontId="21" fillId="0" borderId="4" xfId="19" applyNumberFormat="1" applyFont="1" applyFill="1" applyBorder="1" applyAlignment="1" quotePrefix="1">
      <alignment horizontal="right" vertical="center"/>
      <protection/>
    </xf>
    <xf numFmtId="0" fontId="13" fillId="0" borderId="1" xfId="19" applyFont="1" applyFill="1" applyBorder="1" applyAlignment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 quotePrefix="1">
      <alignment vertical="center"/>
      <protection/>
    </xf>
    <xf numFmtId="3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3" fontId="2" fillId="0" borderId="0" xfId="0" applyNumberFormat="1" applyFont="1" applyAlignment="1" applyProtection="1" quotePrefix="1">
      <alignment horizontal="right" vertical="center"/>
      <protection/>
    </xf>
    <xf numFmtId="165" fontId="9" fillId="0" borderId="3" xfId="19" applyNumberFormat="1" applyFont="1" applyFill="1" applyBorder="1" applyAlignment="1" applyProtection="1" quotePrefix="1">
      <alignment horizontal="center" vertical="center"/>
      <protection/>
    </xf>
    <xf numFmtId="165" fontId="12" fillId="0" borderId="4" xfId="19" applyNumberFormat="1" applyFont="1" applyFill="1" applyBorder="1" applyAlignment="1" applyProtection="1" quotePrefix="1">
      <alignment horizontal="center" vertical="center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3" fontId="2" fillId="0" borderId="1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 quotePrefix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13" fillId="0" borderId="20" xfId="19" applyFont="1" applyFill="1" applyBorder="1" applyAlignment="1" applyProtection="1">
      <alignment horizontal="center" vertical="center" wrapText="1"/>
      <protection/>
    </xf>
    <xf numFmtId="1" fontId="2" fillId="0" borderId="1" xfId="0" applyNumberFormat="1" applyFont="1" applyBorder="1" applyAlignment="1" applyProtection="1">
      <alignment horizontal="center" vertical="center"/>
      <protection/>
    </xf>
    <xf numFmtId="1" fontId="2" fillId="0" borderId="9" xfId="0" applyNumberFormat="1" applyFont="1" applyBorder="1" applyAlignment="1" applyProtection="1">
      <alignment horizontal="center" vertical="center"/>
      <protection/>
    </xf>
    <xf numFmtId="165" fontId="16" fillId="2" borderId="11" xfId="19" applyNumberFormat="1" applyFont="1" applyFill="1" applyBorder="1" applyAlignment="1" applyProtection="1">
      <alignment horizontal="center" vertical="center"/>
      <protection/>
    </xf>
    <xf numFmtId="0" fontId="32" fillId="2" borderId="25" xfId="0" applyFont="1" applyFill="1" applyBorder="1" applyAlignment="1" applyProtection="1">
      <alignment vertical="center" wrapText="1"/>
      <protection/>
    </xf>
    <xf numFmtId="0" fontId="34" fillId="2" borderId="26" xfId="0" applyFont="1" applyFill="1" applyBorder="1" applyAlignment="1" applyProtection="1">
      <alignment vertical="center" wrapText="1"/>
      <protection/>
    </xf>
    <xf numFmtId="3" fontId="10" fillId="0" borderId="27" xfId="0" applyNumberFormat="1" applyFont="1" applyBorder="1" applyAlignment="1" applyProtection="1">
      <alignment vertical="center"/>
      <protection/>
    </xf>
    <xf numFmtId="3" fontId="10" fillId="0" borderId="13" xfId="0" applyNumberFormat="1" applyFont="1" applyBorder="1" applyAlignment="1" applyProtection="1">
      <alignment vertical="center"/>
      <protection/>
    </xf>
    <xf numFmtId="165" fontId="16" fillId="2" borderId="7" xfId="19" applyNumberFormat="1" applyFont="1" applyFill="1" applyBorder="1" applyAlignment="1" applyProtection="1">
      <alignment horizontal="center" vertical="center"/>
      <protection/>
    </xf>
    <xf numFmtId="0" fontId="32" fillId="2" borderId="28" xfId="0" applyFont="1" applyFill="1" applyBorder="1" applyAlignment="1" applyProtection="1">
      <alignment horizontal="left" vertical="center"/>
      <protection/>
    </xf>
    <xf numFmtId="0" fontId="32" fillId="2" borderId="29" xfId="0" applyFont="1" applyFill="1" applyBorder="1" applyAlignment="1" applyProtection="1">
      <alignment horizontal="left" vertical="center"/>
      <protection/>
    </xf>
    <xf numFmtId="3" fontId="10" fillId="0" borderId="14" xfId="0" applyNumberFormat="1" applyFont="1" applyBorder="1" applyAlignment="1" applyProtection="1">
      <alignment vertical="center"/>
      <protection/>
    </xf>
    <xf numFmtId="0" fontId="32" fillId="2" borderId="28" xfId="0" applyFont="1" applyFill="1" applyBorder="1" applyAlignment="1" applyProtection="1">
      <alignment vertical="center" wrapText="1"/>
      <protection/>
    </xf>
    <xf numFmtId="0" fontId="34" fillId="2" borderId="29" xfId="0" applyFont="1" applyFill="1" applyBorder="1" applyAlignment="1" applyProtection="1">
      <alignment vertical="center" wrapText="1"/>
      <protection/>
    </xf>
    <xf numFmtId="0" fontId="32" fillId="2" borderId="28" xfId="0" applyFont="1" applyFill="1" applyBorder="1" applyAlignment="1" applyProtection="1">
      <alignment horizontal="left" wrapText="1"/>
      <protection/>
    </xf>
    <xf numFmtId="0" fontId="32" fillId="2" borderId="29" xfId="0" applyFont="1" applyFill="1" applyBorder="1" applyAlignment="1" applyProtection="1">
      <alignment horizontal="left" wrapText="1"/>
      <protection/>
    </xf>
    <xf numFmtId="0" fontId="32" fillId="2" borderId="0" xfId="19" applyFont="1" applyFill="1" applyBorder="1" applyAlignment="1" applyProtection="1">
      <alignment horizontal="left" vertical="center" wrapText="1"/>
      <protection/>
    </xf>
    <xf numFmtId="0" fontId="32" fillId="2" borderId="28" xfId="19" applyFont="1" applyFill="1" applyBorder="1" applyAlignment="1" applyProtection="1">
      <alignment horizontal="left" vertical="center" wrapText="1"/>
      <protection/>
    </xf>
    <xf numFmtId="0" fontId="34" fillId="2" borderId="29" xfId="0" applyFont="1" applyFill="1" applyBorder="1" applyAlignment="1" applyProtection="1">
      <alignment horizontal="left" vertical="center" wrapText="1"/>
      <protection/>
    </xf>
    <xf numFmtId="0" fontId="32" fillId="2" borderId="30" xfId="19" applyFont="1" applyFill="1" applyBorder="1" applyAlignment="1" applyProtection="1">
      <alignment horizontal="left" vertical="center"/>
      <protection/>
    </xf>
    <xf numFmtId="0" fontId="32" fillId="2" borderId="31" xfId="19" applyFont="1" applyFill="1" applyBorder="1" applyAlignment="1" applyProtection="1" quotePrefix="1">
      <alignment horizontal="left" vertical="center"/>
      <protection/>
    </xf>
    <xf numFmtId="166" fontId="13" fillId="0" borderId="3" xfId="19" applyNumberFormat="1" applyFont="1" applyFill="1" applyBorder="1" applyAlignment="1" applyProtection="1">
      <alignment horizontal="right" vertical="center"/>
      <protection/>
    </xf>
    <xf numFmtId="165" fontId="21" fillId="0" borderId="4" xfId="19" applyNumberFormat="1" applyFont="1" applyFill="1" applyBorder="1" applyAlignment="1" applyProtection="1" quotePrefix="1">
      <alignment horizontal="right" vertical="center"/>
      <protection/>
    </xf>
    <xf numFmtId="0" fontId="13" fillId="0" borderId="1" xfId="19" applyFont="1" applyFill="1" applyBorder="1" applyAlignment="1" applyProtection="1">
      <alignment horizontal="center" vertical="center" wrapText="1"/>
      <protection/>
    </xf>
    <xf numFmtId="3" fontId="9" fillId="0" borderId="1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2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EBK_PROJECT_2001-last" xfId="19"/>
    <cellStyle name="Normal_MAKE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GFO_2012\2012-Koregiran\ZA_MON\disk\IB3_2012_DF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  <definedNames>
      <definedName name="PrintPub"/>
    </definedNames>
    <sheetDataSet>
      <sheetData sheetId="0">
        <row r="1">
          <cell r="E1" t="str">
            <v>e</v>
          </cell>
          <cell r="F1" t="str">
            <v>f</v>
          </cell>
        </row>
        <row r="5">
          <cell r="E5" t="str">
            <v> </v>
          </cell>
          <cell r="F5" t="str">
            <v> </v>
          </cell>
        </row>
        <row r="6">
          <cell r="F6" t="str">
            <v> </v>
          </cell>
        </row>
        <row r="8">
          <cell r="E8" t="str">
            <v>за периода от </v>
          </cell>
          <cell r="F8" t="str">
            <v>до</v>
          </cell>
        </row>
        <row r="9">
          <cell r="B9" t="str">
            <v>                                       ТРАКИЙСКИ УНИВЕРСИТЕТ   СТАРА ЗАГОРА</v>
          </cell>
          <cell r="E9">
            <v>40909</v>
          </cell>
          <cell r="F9">
            <v>41274</v>
          </cell>
        </row>
        <row r="12">
          <cell r="B12" t="str">
            <v>МИНИСТЕРСТВО НА ОБРАЗОВАНИЕТО ,МЛАДЕЖТА И НАУКАТА </v>
          </cell>
          <cell r="E12" t="str">
            <v>код :</v>
          </cell>
          <cell r="F12" t="str">
            <v>1723</v>
          </cell>
        </row>
        <row r="13">
          <cell r="E13" t="str">
            <v>(по ЕБК)</v>
          </cell>
          <cell r="F13" t="str">
            <v> </v>
          </cell>
        </row>
        <row r="18">
          <cell r="F18" t="str">
            <v>(в лева)</v>
          </cell>
        </row>
        <row r="19">
          <cell r="E19" t="str">
            <v>Уточнен план</v>
          </cell>
          <cell r="F19" t="str">
            <v>Отчет</v>
          </cell>
        </row>
        <row r="20">
          <cell r="E20">
            <v>2012</v>
          </cell>
          <cell r="F20">
            <v>2012</v>
          </cell>
        </row>
        <row r="22">
          <cell r="F22">
            <v>0</v>
          </cell>
        </row>
        <row r="27">
          <cell r="F27">
            <v>0</v>
          </cell>
        </row>
        <row r="32">
          <cell r="F32">
            <v>0</v>
          </cell>
        </row>
        <row r="41">
          <cell r="F41">
            <v>0</v>
          </cell>
        </row>
        <row r="46">
          <cell r="F46">
            <v>0</v>
          </cell>
        </row>
        <row r="52">
          <cell r="F52">
            <v>0</v>
          </cell>
        </row>
        <row r="58">
          <cell r="F58">
            <v>0</v>
          </cell>
        </row>
        <row r="61">
          <cell r="F61">
            <v>0</v>
          </cell>
        </row>
        <row r="65">
          <cell r="F65">
            <v>0</v>
          </cell>
        </row>
        <row r="77">
          <cell r="F77">
            <v>0</v>
          </cell>
        </row>
        <row r="92">
          <cell r="F92">
            <v>0</v>
          </cell>
        </row>
        <row r="96">
          <cell r="F96">
            <v>0</v>
          </cell>
        </row>
        <row r="110">
          <cell r="F110">
            <v>0</v>
          </cell>
        </row>
        <row r="114">
          <cell r="F114">
            <v>0</v>
          </cell>
        </row>
        <row r="120">
          <cell r="F120">
            <v>0</v>
          </cell>
        </row>
        <row r="125">
          <cell r="F125">
            <v>0</v>
          </cell>
        </row>
        <row r="139">
          <cell r="F139">
            <v>0</v>
          </cell>
        </row>
        <row r="142">
          <cell r="F142">
            <v>104368</v>
          </cell>
        </row>
        <row r="143">
          <cell r="F143">
            <v>104368</v>
          </cell>
        </row>
        <row r="151">
          <cell r="E151">
            <v>0</v>
          </cell>
          <cell r="F151">
            <v>104368</v>
          </cell>
        </row>
        <row r="154">
          <cell r="E154" t="str">
            <v>ФОРМУЛЯР   ИБСФ - 3 - ДФЗ</v>
          </cell>
        </row>
        <row r="157">
          <cell r="E157" t="str">
            <v>за периода от </v>
          </cell>
          <cell r="F157" t="str">
            <v>до</v>
          </cell>
        </row>
        <row r="158">
          <cell r="E158">
            <v>40909</v>
          </cell>
          <cell r="F158">
            <v>41274</v>
          </cell>
        </row>
        <row r="159">
          <cell r="F159">
            <v>0</v>
          </cell>
        </row>
        <row r="161">
          <cell r="E161" t="str">
            <v>код :</v>
          </cell>
          <cell r="F161" t="str">
            <v>1723</v>
          </cell>
        </row>
        <row r="162">
          <cell r="E162" t="str">
            <v>(по ЕБК)</v>
          </cell>
        </row>
        <row r="163">
          <cell r="E163">
            <v>0</v>
          </cell>
        </row>
        <row r="164">
          <cell r="F164" t="str">
            <v>(в лева)</v>
          </cell>
        </row>
        <row r="165">
          <cell r="E165" t="str">
            <v>Уточнен план</v>
          </cell>
          <cell r="F165" t="str">
            <v>Отчет</v>
          </cell>
        </row>
        <row r="166">
          <cell r="E166">
            <v>2012</v>
          </cell>
          <cell r="F166">
            <v>2012</v>
          </cell>
        </row>
        <row r="167">
          <cell r="E167" t="str">
            <v>(1)</v>
          </cell>
          <cell r="F167" t="str">
            <v>(2)</v>
          </cell>
        </row>
        <row r="171">
          <cell r="E171">
            <v>0</v>
          </cell>
          <cell r="F171">
            <v>0</v>
          </cell>
        </row>
        <row r="172">
          <cell r="E172">
            <v>0</v>
          </cell>
          <cell r="F172">
            <v>0</v>
          </cell>
        </row>
        <row r="173">
          <cell r="E173">
            <v>0</v>
          </cell>
          <cell r="F173">
            <v>0</v>
          </cell>
        </row>
        <row r="174">
          <cell r="E174">
            <v>0</v>
          </cell>
          <cell r="F174">
            <v>0</v>
          </cell>
        </row>
        <row r="175">
          <cell r="E175">
            <v>0</v>
          </cell>
          <cell r="F175">
            <v>0</v>
          </cell>
        </row>
        <row r="176">
          <cell r="E176">
            <v>0</v>
          </cell>
          <cell r="F176">
            <v>0</v>
          </cell>
        </row>
        <row r="177">
          <cell r="E177">
            <v>0</v>
          </cell>
          <cell r="F177">
            <v>0</v>
          </cell>
        </row>
        <row r="178">
          <cell r="E178">
            <v>0</v>
          </cell>
          <cell r="F178">
            <v>0</v>
          </cell>
        </row>
        <row r="179">
          <cell r="E179">
            <v>0</v>
          </cell>
          <cell r="F179">
            <v>0</v>
          </cell>
        </row>
        <row r="180">
          <cell r="E180">
            <v>0</v>
          </cell>
          <cell r="F180">
            <v>0</v>
          </cell>
        </row>
        <row r="181">
          <cell r="E181">
            <v>0</v>
          </cell>
          <cell r="F181">
            <v>0</v>
          </cell>
        </row>
        <row r="182">
          <cell r="E182">
            <v>0</v>
          </cell>
          <cell r="F182">
            <v>0</v>
          </cell>
        </row>
        <row r="183">
          <cell r="E183">
            <v>0</v>
          </cell>
          <cell r="F183">
            <v>0</v>
          </cell>
        </row>
        <row r="184">
          <cell r="E184">
            <v>0</v>
          </cell>
          <cell r="F184">
            <v>0</v>
          </cell>
        </row>
        <row r="185">
          <cell r="E185">
            <v>0</v>
          </cell>
          <cell r="F185">
            <v>0</v>
          </cell>
        </row>
        <row r="186">
          <cell r="E186">
            <v>0</v>
          </cell>
          <cell r="F186">
            <v>0</v>
          </cell>
        </row>
        <row r="187">
          <cell r="E187">
            <v>0</v>
          </cell>
          <cell r="F187">
            <v>0</v>
          </cell>
        </row>
        <row r="188">
          <cell r="E188">
            <v>0</v>
          </cell>
          <cell r="F188">
            <v>0</v>
          </cell>
        </row>
        <row r="189">
          <cell r="E189">
            <v>0</v>
          </cell>
          <cell r="F189">
            <v>0</v>
          </cell>
        </row>
        <row r="190">
          <cell r="E190">
            <v>0</v>
          </cell>
          <cell r="F190">
            <v>104368</v>
          </cell>
        </row>
        <row r="191">
          <cell r="E191">
            <v>0</v>
          </cell>
          <cell r="F191">
            <v>3992</v>
          </cell>
        </row>
        <row r="192">
          <cell r="E192">
            <v>0</v>
          </cell>
          <cell r="F192">
            <v>0</v>
          </cell>
        </row>
        <row r="193">
          <cell r="E193">
            <v>0</v>
          </cell>
          <cell r="F193">
            <v>0</v>
          </cell>
        </row>
        <row r="194">
          <cell r="E194">
            <v>0</v>
          </cell>
          <cell r="F194">
            <v>0</v>
          </cell>
        </row>
        <row r="195">
          <cell r="E195">
            <v>0</v>
          </cell>
          <cell r="F195">
            <v>70270</v>
          </cell>
        </row>
        <row r="196">
          <cell r="E196">
            <v>0</v>
          </cell>
          <cell r="F196">
            <v>23416</v>
          </cell>
        </row>
        <row r="197">
          <cell r="E197">
            <v>0</v>
          </cell>
          <cell r="F197">
            <v>6690</v>
          </cell>
        </row>
        <row r="198">
          <cell r="E198">
            <v>0</v>
          </cell>
          <cell r="F198">
            <v>0</v>
          </cell>
        </row>
        <row r="199">
          <cell r="E199">
            <v>0</v>
          </cell>
          <cell r="F199">
            <v>0</v>
          </cell>
        </row>
        <row r="200">
          <cell r="E200">
            <v>0</v>
          </cell>
          <cell r="F200">
            <v>0</v>
          </cell>
        </row>
        <row r="201">
          <cell r="E201">
            <v>0</v>
          </cell>
          <cell r="F201">
            <v>0</v>
          </cell>
        </row>
        <row r="202">
          <cell r="E202">
            <v>0</v>
          </cell>
          <cell r="F202">
            <v>0</v>
          </cell>
        </row>
        <row r="203">
          <cell r="E203">
            <v>0</v>
          </cell>
          <cell r="F203">
            <v>0</v>
          </cell>
        </row>
        <row r="204">
          <cell r="E204">
            <v>0</v>
          </cell>
          <cell r="F204">
            <v>0</v>
          </cell>
        </row>
        <row r="205">
          <cell r="E205">
            <v>0</v>
          </cell>
          <cell r="F205">
            <v>0</v>
          </cell>
        </row>
        <row r="206">
          <cell r="E206">
            <v>0</v>
          </cell>
          <cell r="F206">
            <v>0</v>
          </cell>
        </row>
        <row r="207">
          <cell r="E207">
            <v>0</v>
          </cell>
          <cell r="F207">
            <v>0</v>
          </cell>
        </row>
        <row r="208">
          <cell r="E208">
            <v>0</v>
          </cell>
          <cell r="F208">
            <v>0</v>
          </cell>
        </row>
        <row r="209">
          <cell r="E209">
            <v>0</v>
          </cell>
          <cell r="F209">
            <v>0</v>
          </cell>
        </row>
        <row r="210">
          <cell r="E210">
            <v>0</v>
          </cell>
          <cell r="F210">
            <v>0</v>
          </cell>
        </row>
        <row r="211">
          <cell r="E211">
            <v>0</v>
          </cell>
          <cell r="F211">
            <v>0</v>
          </cell>
        </row>
        <row r="212">
          <cell r="E212">
            <v>0</v>
          </cell>
          <cell r="F212">
            <v>0</v>
          </cell>
        </row>
        <row r="213">
          <cell r="E213">
            <v>0</v>
          </cell>
          <cell r="F213">
            <v>0</v>
          </cell>
        </row>
        <row r="214">
          <cell r="E214">
            <v>0</v>
          </cell>
          <cell r="F214">
            <v>0</v>
          </cell>
        </row>
        <row r="215">
          <cell r="E215">
            <v>0</v>
          </cell>
          <cell r="F215">
            <v>0</v>
          </cell>
        </row>
        <row r="216">
          <cell r="E216">
            <v>0</v>
          </cell>
          <cell r="F216">
            <v>0</v>
          </cell>
        </row>
        <row r="217">
          <cell r="E217">
            <v>0</v>
          </cell>
          <cell r="F217">
            <v>0</v>
          </cell>
        </row>
        <row r="218">
          <cell r="E218">
            <v>0</v>
          </cell>
          <cell r="F218">
            <v>0</v>
          </cell>
        </row>
        <row r="219">
          <cell r="E219">
            <v>0</v>
          </cell>
          <cell r="F219">
            <v>0</v>
          </cell>
        </row>
        <row r="220">
          <cell r="E220">
            <v>0</v>
          </cell>
          <cell r="F220">
            <v>0</v>
          </cell>
        </row>
        <row r="221">
          <cell r="E221">
            <v>0</v>
          </cell>
          <cell r="F221">
            <v>0</v>
          </cell>
        </row>
        <row r="222">
          <cell r="E222">
            <v>0</v>
          </cell>
          <cell r="F222">
            <v>0</v>
          </cell>
        </row>
        <row r="223">
          <cell r="E223">
            <v>0</v>
          </cell>
          <cell r="F223">
            <v>0</v>
          </cell>
        </row>
        <row r="224">
          <cell r="E224">
            <v>0</v>
          </cell>
          <cell r="F224">
            <v>0</v>
          </cell>
        </row>
        <row r="225">
          <cell r="E225">
            <v>0</v>
          </cell>
          <cell r="F225">
            <v>0</v>
          </cell>
        </row>
        <row r="226">
          <cell r="E226">
            <v>0</v>
          </cell>
          <cell r="F226">
            <v>0</v>
          </cell>
        </row>
        <row r="227">
          <cell r="E227">
            <v>0</v>
          </cell>
          <cell r="F227">
            <v>0</v>
          </cell>
        </row>
        <row r="228">
          <cell r="E228">
            <v>0</v>
          </cell>
          <cell r="F228">
            <v>0</v>
          </cell>
        </row>
        <row r="229">
          <cell r="E229">
            <v>0</v>
          </cell>
          <cell r="F229">
            <v>0</v>
          </cell>
        </row>
        <row r="231">
          <cell r="E231">
            <v>0</v>
          </cell>
          <cell r="F231">
            <v>0</v>
          </cell>
        </row>
        <row r="232">
          <cell r="E232">
            <v>0</v>
          </cell>
          <cell r="F232">
            <v>0</v>
          </cell>
        </row>
        <row r="233">
          <cell r="E233">
            <v>0</v>
          </cell>
          <cell r="F233">
            <v>0</v>
          </cell>
        </row>
        <row r="234">
          <cell r="E234">
            <v>0</v>
          </cell>
          <cell r="F234">
            <v>0</v>
          </cell>
        </row>
        <row r="235">
          <cell r="E235">
            <v>0</v>
          </cell>
          <cell r="F235">
            <v>0</v>
          </cell>
        </row>
        <row r="236">
          <cell r="E236">
            <v>0</v>
          </cell>
          <cell r="F236">
            <v>0</v>
          </cell>
        </row>
        <row r="237">
          <cell r="E237">
            <v>0</v>
          </cell>
          <cell r="F237">
            <v>0</v>
          </cell>
        </row>
        <row r="238">
          <cell r="E238">
            <v>0</v>
          </cell>
          <cell r="F238">
            <v>0</v>
          </cell>
        </row>
        <row r="239">
          <cell r="E239">
            <v>0</v>
          </cell>
          <cell r="F239">
            <v>0</v>
          </cell>
        </row>
        <row r="240">
          <cell r="E240">
            <v>0</v>
          </cell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  <cell r="F244">
            <v>0</v>
          </cell>
        </row>
        <row r="245">
          <cell r="E245">
            <v>0</v>
          </cell>
          <cell r="F245">
            <v>0</v>
          </cell>
        </row>
        <row r="246">
          <cell r="E246">
            <v>0</v>
          </cell>
          <cell r="F246">
            <v>0</v>
          </cell>
        </row>
        <row r="247">
          <cell r="E247">
            <v>0</v>
          </cell>
          <cell r="F247">
            <v>0</v>
          </cell>
        </row>
        <row r="248">
          <cell r="E248">
            <v>0</v>
          </cell>
          <cell r="F248">
            <v>0</v>
          </cell>
        </row>
        <row r="249">
          <cell r="E249">
            <v>0</v>
          </cell>
          <cell r="F249">
            <v>0</v>
          </cell>
        </row>
        <row r="250">
          <cell r="E250">
            <v>0</v>
          </cell>
          <cell r="F250">
            <v>0</v>
          </cell>
        </row>
        <row r="251">
          <cell r="E251">
            <v>0</v>
          </cell>
          <cell r="F251">
            <v>0</v>
          </cell>
        </row>
        <row r="252">
          <cell r="E252">
            <v>0</v>
          </cell>
          <cell r="F252">
            <v>0</v>
          </cell>
        </row>
        <row r="253">
          <cell r="E253">
            <v>0</v>
          </cell>
          <cell r="F253">
            <v>0</v>
          </cell>
        </row>
        <row r="254">
          <cell r="E254">
            <v>0</v>
          </cell>
          <cell r="F254">
            <v>0</v>
          </cell>
        </row>
        <row r="255">
          <cell r="E255">
            <v>0</v>
          </cell>
          <cell r="F255">
            <v>0</v>
          </cell>
        </row>
        <row r="256">
          <cell r="E256">
            <v>0</v>
          </cell>
          <cell r="F256">
            <v>0</v>
          </cell>
        </row>
        <row r="257">
          <cell r="E257">
            <v>0</v>
          </cell>
          <cell r="F257">
            <v>0</v>
          </cell>
        </row>
        <row r="258">
          <cell r="E258">
            <v>0</v>
          </cell>
          <cell r="F258">
            <v>0</v>
          </cell>
        </row>
        <row r="259">
          <cell r="E259">
            <v>0</v>
          </cell>
          <cell r="F259">
            <v>0</v>
          </cell>
        </row>
        <row r="260">
          <cell r="E260">
            <v>0</v>
          </cell>
          <cell r="F260">
            <v>0</v>
          </cell>
        </row>
        <row r="261">
          <cell r="E261">
            <v>0</v>
          </cell>
          <cell r="F261">
            <v>0</v>
          </cell>
        </row>
        <row r="262">
          <cell r="E262">
            <v>0</v>
          </cell>
          <cell r="F262">
            <v>0</v>
          </cell>
        </row>
        <row r="263">
          <cell r="E263">
            <v>0</v>
          </cell>
          <cell r="F263">
            <v>0</v>
          </cell>
        </row>
        <row r="264">
          <cell r="E264">
            <v>0</v>
          </cell>
          <cell r="F264">
            <v>0</v>
          </cell>
        </row>
        <row r="265">
          <cell r="E265">
            <v>0</v>
          </cell>
          <cell r="F265">
            <v>0</v>
          </cell>
        </row>
        <row r="266">
          <cell r="E266">
            <v>0</v>
          </cell>
          <cell r="F266">
            <v>0</v>
          </cell>
        </row>
        <row r="267">
          <cell r="E267">
            <v>0</v>
          </cell>
          <cell r="F267">
            <v>0</v>
          </cell>
        </row>
        <row r="268">
          <cell r="E268">
            <v>0</v>
          </cell>
          <cell r="F268">
            <v>0</v>
          </cell>
        </row>
        <row r="269">
          <cell r="E269">
            <v>0</v>
          </cell>
          <cell r="F269">
            <v>0</v>
          </cell>
        </row>
        <row r="270">
          <cell r="E270">
            <v>0</v>
          </cell>
          <cell r="F270">
            <v>0</v>
          </cell>
        </row>
        <row r="271">
          <cell r="E271">
            <v>0</v>
          </cell>
          <cell r="F271">
            <v>0</v>
          </cell>
        </row>
        <row r="272">
          <cell r="E272">
            <v>0</v>
          </cell>
          <cell r="F272">
            <v>0</v>
          </cell>
        </row>
        <row r="273">
          <cell r="E273">
            <v>0</v>
          </cell>
          <cell r="F273">
            <v>0</v>
          </cell>
        </row>
        <row r="274">
          <cell r="E274">
            <v>0</v>
          </cell>
          <cell r="F274">
            <v>0</v>
          </cell>
        </row>
        <row r="275">
          <cell r="E275">
            <v>0</v>
          </cell>
          <cell r="F275">
            <v>0</v>
          </cell>
        </row>
        <row r="276">
          <cell r="E276">
            <v>0</v>
          </cell>
          <cell r="F276">
            <v>0</v>
          </cell>
        </row>
        <row r="277">
          <cell r="E277">
            <v>0</v>
          </cell>
          <cell r="F277">
            <v>0</v>
          </cell>
        </row>
        <row r="278">
          <cell r="E278">
            <v>0</v>
          </cell>
          <cell r="F278">
            <v>0</v>
          </cell>
        </row>
        <row r="279">
          <cell r="E279">
            <v>0</v>
          </cell>
          <cell r="F279">
            <v>0</v>
          </cell>
        </row>
        <row r="281">
          <cell r="E281">
            <v>0</v>
          </cell>
          <cell r="F281">
            <v>0</v>
          </cell>
        </row>
        <row r="285">
          <cell r="E285">
            <v>0</v>
          </cell>
          <cell r="F285">
            <v>104368</v>
          </cell>
        </row>
        <row r="287">
          <cell r="E287" t="str">
            <v>ФОРМУЛЯР   ИБСФ - 3 - ДФЗ</v>
          </cell>
        </row>
        <row r="290">
          <cell r="E290" t="str">
            <v>за периода от </v>
          </cell>
          <cell r="F290" t="str">
            <v>до</v>
          </cell>
        </row>
        <row r="291">
          <cell r="E291">
            <v>40909</v>
          </cell>
          <cell r="F291">
            <v>41274</v>
          </cell>
        </row>
        <row r="292">
          <cell r="F292">
            <v>0</v>
          </cell>
        </row>
        <row r="294">
          <cell r="E294" t="str">
            <v>код :</v>
          </cell>
          <cell r="F294" t="str">
            <v>1723</v>
          </cell>
        </row>
        <row r="295">
          <cell r="E295" t="str">
            <v>(по ЕБК)</v>
          </cell>
        </row>
        <row r="296">
          <cell r="E296">
            <v>0</v>
          </cell>
        </row>
        <row r="297">
          <cell r="F297" t="str">
            <v>(в лева)</v>
          </cell>
        </row>
        <row r="298">
          <cell r="E298" t="str">
            <v>    П л а н</v>
          </cell>
          <cell r="F298" t="str">
            <v>    О т ч е т </v>
          </cell>
        </row>
        <row r="299">
          <cell r="E299">
            <v>0</v>
          </cell>
          <cell r="F299">
            <v>0</v>
          </cell>
        </row>
        <row r="300">
          <cell r="E300">
            <v>0</v>
          </cell>
          <cell r="F300">
            <v>0</v>
          </cell>
        </row>
        <row r="301">
          <cell r="E301">
            <v>0</v>
          </cell>
          <cell r="F301">
            <v>0</v>
          </cell>
        </row>
        <row r="302">
          <cell r="E302">
            <v>0</v>
          </cell>
          <cell r="F302">
            <v>0</v>
          </cell>
        </row>
        <row r="303">
          <cell r="E303">
            <v>0</v>
          </cell>
          <cell r="F303">
            <v>0</v>
          </cell>
        </row>
        <row r="304">
          <cell r="E304">
            <v>0</v>
          </cell>
          <cell r="F304">
            <v>0</v>
          </cell>
        </row>
        <row r="305">
          <cell r="E305">
            <v>0</v>
          </cell>
          <cell r="F305">
            <v>0</v>
          </cell>
        </row>
        <row r="306">
          <cell r="E306">
            <v>0</v>
          </cell>
          <cell r="F306">
            <v>0</v>
          </cell>
        </row>
        <row r="307">
          <cell r="E307">
            <v>0</v>
          </cell>
          <cell r="F307">
            <v>0</v>
          </cell>
        </row>
        <row r="308">
          <cell r="E308">
            <v>0</v>
          </cell>
          <cell r="F308">
            <v>0</v>
          </cell>
        </row>
        <row r="309">
          <cell r="E309">
            <v>0</v>
          </cell>
          <cell r="F309">
            <v>0</v>
          </cell>
        </row>
        <row r="310">
          <cell r="E310">
            <v>0</v>
          </cell>
          <cell r="F310">
            <v>0</v>
          </cell>
        </row>
        <row r="311">
          <cell r="E311">
            <v>0</v>
          </cell>
          <cell r="F311">
            <v>0</v>
          </cell>
        </row>
        <row r="312">
          <cell r="E312">
            <v>0</v>
          </cell>
          <cell r="F312">
            <v>0</v>
          </cell>
        </row>
        <row r="313">
          <cell r="E313">
            <v>0</v>
          </cell>
          <cell r="F313">
            <v>0</v>
          </cell>
        </row>
        <row r="314">
          <cell r="E314">
            <v>0</v>
          </cell>
          <cell r="F314">
            <v>0</v>
          </cell>
        </row>
        <row r="315">
          <cell r="E315">
            <v>0</v>
          </cell>
          <cell r="F315">
            <v>0</v>
          </cell>
        </row>
        <row r="316">
          <cell r="E316">
            <v>0</v>
          </cell>
          <cell r="F316">
            <v>0</v>
          </cell>
        </row>
        <row r="317">
          <cell r="E317">
            <v>0</v>
          </cell>
          <cell r="F317">
            <v>0</v>
          </cell>
        </row>
        <row r="318">
          <cell r="E318">
            <v>0</v>
          </cell>
          <cell r="F318">
            <v>0</v>
          </cell>
        </row>
        <row r="319">
          <cell r="E319">
            <v>0</v>
          </cell>
          <cell r="F319">
            <v>0</v>
          </cell>
        </row>
        <row r="320">
          <cell r="E320">
            <v>0</v>
          </cell>
          <cell r="F320">
            <v>0</v>
          </cell>
        </row>
        <row r="323">
          <cell r="E323" t="str">
            <v>ФОРМУЛЯР   ИБСФ - 3 - ДФЗ</v>
          </cell>
        </row>
        <row r="326">
          <cell r="E326" t="str">
            <v>за периода от </v>
          </cell>
          <cell r="F326" t="str">
            <v>до</v>
          </cell>
        </row>
        <row r="327">
          <cell r="E327">
            <v>40909</v>
          </cell>
          <cell r="F327">
            <v>41274</v>
          </cell>
        </row>
        <row r="328">
          <cell r="F328">
            <v>0</v>
          </cell>
        </row>
        <row r="330">
          <cell r="E330" t="str">
            <v>код :</v>
          </cell>
          <cell r="F330" t="str">
            <v>1723</v>
          </cell>
        </row>
        <row r="331">
          <cell r="E331" t="str">
            <v>(по ЕБК)</v>
          </cell>
        </row>
        <row r="332">
          <cell r="E332">
            <v>0</v>
          </cell>
        </row>
        <row r="333">
          <cell r="F333" t="str">
            <v>(в лева)</v>
          </cell>
        </row>
        <row r="335">
          <cell r="E335" t="str">
            <v>Уточнен</v>
          </cell>
          <cell r="F335" t="str">
            <v>Отчет</v>
          </cell>
        </row>
        <row r="336">
          <cell r="E336" t="str">
            <v>план</v>
          </cell>
        </row>
        <row r="337">
          <cell r="E337">
            <v>2012</v>
          </cell>
          <cell r="F337">
            <v>2012</v>
          </cell>
        </row>
        <row r="341">
          <cell r="F341">
            <v>0</v>
          </cell>
        </row>
        <row r="355">
          <cell r="F355">
            <v>0</v>
          </cell>
        </row>
        <row r="365">
          <cell r="F365">
            <v>0</v>
          </cell>
        </row>
        <row r="370">
          <cell r="E370">
            <v>0</v>
          </cell>
          <cell r="F370">
            <v>0</v>
          </cell>
        </row>
        <row r="373">
          <cell r="F373">
            <v>0</v>
          </cell>
        </row>
        <row r="376">
          <cell r="F376">
            <v>0</v>
          </cell>
        </row>
        <row r="381">
          <cell r="F381">
            <v>0</v>
          </cell>
        </row>
        <row r="384">
          <cell r="F384">
            <v>0</v>
          </cell>
        </row>
        <row r="387">
          <cell r="F387">
            <v>0</v>
          </cell>
        </row>
        <row r="391">
          <cell r="F391">
            <v>0</v>
          </cell>
        </row>
        <row r="395">
          <cell r="F395">
            <v>0</v>
          </cell>
        </row>
        <row r="401">
          <cell r="E401">
            <v>0</v>
          </cell>
          <cell r="F401">
            <v>0</v>
          </cell>
        </row>
        <row r="409">
          <cell r="E409">
            <v>0</v>
          </cell>
          <cell r="F409">
            <v>0</v>
          </cell>
        </row>
        <row r="411">
          <cell r="E411" t="str">
            <v>ФОРМУЛЯР   ИБСФ - 3 - ДФЗ</v>
          </cell>
        </row>
        <row r="414">
          <cell r="E414" t="str">
            <v>за периода от </v>
          </cell>
          <cell r="F414" t="str">
            <v>до</v>
          </cell>
        </row>
        <row r="415">
          <cell r="E415">
            <v>40909</v>
          </cell>
          <cell r="F415">
            <v>41274</v>
          </cell>
        </row>
        <row r="416">
          <cell r="F416">
            <v>0</v>
          </cell>
        </row>
        <row r="418">
          <cell r="E418" t="str">
            <v>код :</v>
          </cell>
          <cell r="F418" t="str">
            <v>1723</v>
          </cell>
        </row>
        <row r="419">
          <cell r="E419" t="str">
            <v>(по ЕБК)</v>
          </cell>
        </row>
        <row r="420">
          <cell r="E420">
            <v>0</v>
          </cell>
        </row>
        <row r="421">
          <cell r="F421" t="str">
            <v>(в лева)</v>
          </cell>
        </row>
        <row r="422">
          <cell r="E422" t="str">
            <v>Уточнен план </v>
          </cell>
          <cell r="F422" t="str">
            <v>Отчет</v>
          </cell>
        </row>
        <row r="423">
          <cell r="E423">
            <v>2012</v>
          </cell>
          <cell r="F423">
            <v>2012</v>
          </cell>
        </row>
        <row r="425">
          <cell r="E425">
            <v>0</v>
          </cell>
          <cell r="F425">
            <v>0</v>
          </cell>
        </row>
        <row r="427">
          <cell r="E427" t="str">
            <v>ФОРМУЛЯР   ИБСФ - 3 - ДФЗ</v>
          </cell>
        </row>
        <row r="430">
          <cell r="E430" t="str">
            <v>за периода от </v>
          </cell>
          <cell r="F430" t="str">
            <v>до</v>
          </cell>
        </row>
        <row r="431">
          <cell r="E431">
            <v>40909</v>
          </cell>
          <cell r="F431">
            <v>41274</v>
          </cell>
        </row>
        <row r="432">
          <cell r="F432">
            <v>0</v>
          </cell>
        </row>
        <row r="434">
          <cell r="E434" t="str">
            <v>код :</v>
          </cell>
          <cell r="F434" t="str">
            <v>1723</v>
          </cell>
        </row>
        <row r="435">
          <cell r="E435" t="str">
            <v>(по ЕБК)</v>
          </cell>
        </row>
        <row r="436">
          <cell r="E436">
            <v>0</v>
          </cell>
        </row>
        <row r="437">
          <cell r="F437" t="str">
            <v>(в лева)</v>
          </cell>
        </row>
        <row r="439">
          <cell r="E439" t="str">
            <v>Уточнен план</v>
          </cell>
          <cell r="F439" t="str">
            <v>Отчет</v>
          </cell>
        </row>
        <row r="440">
          <cell r="E440">
            <v>2012</v>
          </cell>
          <cell r="F440">
            <v>2012</v>
          </cell>
        </row>
        <row r="443">
          <cell r="F443">
            <v>0</v>
          </cell>
        </row>
        <row r="447">
          <cell r="F447">
            <v>0</v>
          </cell>
        </row>
        <row r="450">
          <cell r="F450">
            <v>0</v>
          </cell>
        </row>
        <row r="453">
          <cell r="F453">
            <v>0</v>
          </cell>
        </row>
        <row r="460">
          <cell r="F460">
            <v>0</v>
          </cell>
        </row>
        <row r="463">
          <cell r="F463">
            <v>0</v>
          </cell>
        </row>
        <row r="479">
          <cell r="F479">
            <v>0</v>
          </cell>
        </row>
        <row r="485">
          <cell r="F485">
            <v>0</v>
          </cell>
        </row>
        <row r="494">
          <cell r="F494">
            <v>0</v>
          </cell>
        </row>
        <row r="497">
          <cell r="F497">
            <v>0</v>
          </cell>
        </row>
        <row r="501">
          <cell r="F501">
            <v>0</v>
          </cell>
        </row>
        <row r="506">
          <cell r="F506">
            <v>0</v>
          </cell>
        </row>
        <row r="510">
          <cell r="F510">
            <v>0</v>
          </cell>
        </row>
        <row r="515">
          <cell r="F515">
            <v>0</v>
          </cell>
        </row>
        <row r="520">
          <cell r="F520">
            <v>0</v>
          </cell>
        </row>
        <row r="523">
          <cell r="F523">
            <v>0</v>
          </cell>
        </row>
        <row r="538">
          <cell r="F538">
            <v>0</v>
          </cell>
        </row>
        <row r="558">
          <cell r="F558">
            <v>0</v>
          </cell>
        </row>
        <row r="563">
          <cell r="F563">
            <v>0</v>
          </cell>
        </row>
        <row r="570">
          <cell r="E570">
            <v>0</v>
          </cell>
          <cell r="F570">
            <v>0</v>
          </cell>
        </row>
        <row r="574">
          <cell r="E574" t="str">
            <v> /Р.Кокенов/</v>
          </cell>
        </row>
        <row r="578">
          <cell r="E578" t="str">
            <v> /проф.дсн Иван Станков/</v>
          </cell>
        </row>
        <row r="581">
          <cell r="E581" t="str">
            <v>ФОРМУЛЯР   ИБСФ - 3</v>
          </cell>
        </row>
        <row r="584">
          <cell r="E584" t="str">
            <v>за периода от </v>
          </cell>
          <cell r="F584" t="str">
            <v>до</v>
          </cell>
        </row>
        <row r="585">
          <cell r="E585">
            <v>40909</v>
          </cell>
          <cell r="F585">
            <v>41274</v>
          </cell>
        </row>
        <row r="586">
          <cell r="E586" t="str">
            <v>код ТРБК</v>
          </cell>
          <cell r="F586">
            <v>0</v>
          </cell>
        </row>
        <row r="588">
          <cell r="E588" t="str">
            <v>код :</v>
          </cell>
          <cell r="F588" t="str">
            <v>1723</v>
          </cell>
        </row>
        <row r="589">
          <cell r="E589" t="str">
            <v>(по ЕБК)</v>
          </cell>
        </row>
        <row r="590">
          <cell r="E590">
            <v>0</v>
          </cell>
        </row>
        <row r="591">
          <cell r="F591" t="str">
            <v>(в лева)</v>
          </cell>
        </row>
        <row r="593">
          <cell r="E593" t="str">
            <v>Уточнен план</v>
          </cell>
          <cell r="F593" t="str">
            <v>Отчет</v>
          </cell>
        </row>
        <row r="594">
          <cell r="E594">
            <v>12</v>
          </cell>
          <cell r="F594">
            <v>12</v>
          </cell>
        </row>
        <row r="596">
          <cell r="E596" t="str">
            <v>(1)</v>
          </cell>
          <cell r="F596" t="str">
            <v>(2)</v>
          </cell>
        </row>
        <row r="601">
          <cell r="F601">
            <v>0</v>
          </cell>
        </row>
        <row r="607">
          <cell r="F607">
            <v>0</v>
          </cell>
        </row>
        <row r="613">
          <cell r="F613">
            <v>0</v>
          </cell>
        </row>
        <row r="620">
          <cell r="F620">
            <v>104368</v>
          </cell>
        </row>
        <row r="621">
          <cell r="F621">
            <v>3992</v>
          </cell>
        </row>
        <row r="625">
          <cell r="F625">
            <v>70270</v>
          </cell>
        </row>
        <row r="626">
          <cell r="F626">
            <v>23416</v>
          </cell>
        </row>
        <row r="627">
          <cell r="F627">
            <v>6690</v>
          </cell>
        </row>
        <row r="639">
          <cell r="F639">
            <v>0</v>
          </cell>
        </row>
        <row r="645">
          <cell r="F645">
            <v>0</v>
          </cell>
        </row>
        <row r="653">
          <cell r="F653">
            <v>0</v>
          </cell>
        </row>
        <row r="661">
          <cell r="F661">
            <v>0</v>
          </cell>
        </row>
        <row r="671">
          <cell r="F671">
            <v>0</v>
          </cell>
        </row>
        <row r="678">
          <cell r="F678">
            <v>0</v>
          </cell>
        </row>
        <row r="685">
          <cell r="F685">
            <v>0</v>
          </cell>
        </row>
        <row r="689">
          <cell r="F689">
            <v>0</v>
          </cell>
        </row>
        <row r="697">
          <cell r="F697">
            <v>0</v>
          </cell>
        </row>
        <row r="701">
          <cell r="F701">
            <v>0</v>
          </cell>
        </row>
        <row r="706">
          <cell r="F706">
            <v>0</v>
          </cell>
        </row>
        <row r="715">
          <cell r="E715">
            <v>0</v>
          </cell>
          <cell r="F715">
            <v>104368</v>
          </cell>
          <cell r="H715" t="str">
            <v>3</v>
          </cell>
        </row>
        <row r="717">
          <cell r="E717" t="str">
            <v>ФОРМУЛЯР   ИБСФ - 3</v>
          </cell>
        </row>
        <row r="720">
          <cell r="E720" t="str">
            <v>за периода от </v>
          </cell>
          <cell r="F720" t="str">
            <v>до</v>
          </cell>
        </row>
        <row r="721">
          <cell r="E721">
            <v>40909</v>
          </cell>
          <cell r="F721">
            <v>41274</v>
          </cell>
        </row>
        <row r="722">
          <cell r="E722" t="str">
            <v>код ТРБК</v>
          </cell>
          <cell r="F722">
            <v>0</v>
          </cell>
        </row>
        <row r="724">
          <cell r="E724" t="str">
            <v>код :</v>
          </cell>
          <cell r="F724" t="str">
            <v>1723</v>
          </cell>
        </row>
        <row r="725">
          <cell r="E725" t="str">
            <v>(по ЕБК)</v>
          </cell>
        </row>
        <row r="726">
          <cell r="E726">
            <v>0</v>
          </cell>
        </row>
        <row r="727">
          <cell r="F727" t="str">
            <v>(в лева)</v>
          </cell>
        </row>
        <row r="728">
          <cell r="E728" t="str">
            <v>    П л а н</v>
          </cell>
          <cell r="F728" t="str">
            <v>    О т ч е т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36"/>
  <sheetViews>
    <sheetView tabSelected="1" workbookViewId="0" topLeftCell="B14">
      <selection activeCell="A1" sqref="A1:IV16384"/>
    </sheetView>
  </sheetViews>
  <sheetFormatPr defaultColWidth="9.140625" defaultRowHeight="12.75"/>
  <cols>
    <col min="1" max="1" width="1.7109375" style="1" hidden="1" customWidth="1"/>
    <col min="2" max="2" width="10.140625" style="2" customWidth="1"/>
    <col min="3" max="3" width="13.28125" style="2" customWidth="1"/>
    <col min="4" max="4" width="74.421875" style="3" customWidth="1"/>
    <col min="5" max="5" width="18.7109375" style="2" customWidth="1"/>
    <col min="6" max="6" width="17.7109375" style="2" customWidth="1"/>
    <col min="7" max="7" width="9.8515625" style="1" hidden="1" customWidth="1"/>
    <col min="8" max="11" width="17.140625" style="1" customWidth="1"/>
    <col min="12" max="16384" width="9.140625" style="1" customWidth="1"/>
  </cols>
  <sheetData>
    <row r="1" spans="1:7" ht="18" customHeight="1" hidden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ht="18" customHeight="1">
      <c r="G2" s="1">
        <v>1</v>
      </c>
    </row>
    <row r="3" spans="5:7" ht="21">
      <c r="E3" s="5"/>
      <c r="G3" s="1">
        <v>1</v>
      </c>
    </row>
    <row r="4" spans="5:7" ht="21">
      <c r="E4" s="6"/>
      <c r="G4" s="1">
        <v>1</v>
      </c>
    </row>
    <row r="5" spans="5:7" ht="21">
      <c r="E5" s="2" t="s">
        <v>7</v>
      </c>
      <c r="F5" s="2" t="s">
        <v>7</v>
      </c>
      <c r="G5" s="1">
        <v>1</v>
      </c>
    </row>
    <row r="6" spans="3:7" ht="21">
      <c r="C6" s="7"/>
      <c r="D6" s="8"/>
      <c r="E6" s="6"/>
      <c r="F6" s="2" t="s">
        <v>7</v>
      </c>
      <c r="G6" s="1">
        <v>1</v>
      </c>
    </row>
    <row r="7" spans="2:7" ht="54.75" customHeight="1">
      <c r="B7" s="9" t="s">
        <v>8</v>
      </c>
      <c r="C7" s="10"/>
      <c r="D7" s="10"/>
      <c r="F7" s="11"/>
      <c r="G7" s="1">
        <v>1</v>
      </c>
    </row>
    <row r="8" spans="3:7" ht="21">
      <c r="C8" s="7"/>
      <c r="D8" s="8"/>
      <c r="E8" s="11" t="s">
        <v>9</v>
      </c>
      <c r="F8" s="11" t="s">
        <v>10</v>
      </c>
      <c r="G8" s="1">
        <v>1</v>
      </c>
    </row>
    <row r="9" spans="2:7" ht="36.75" customHeight="1" thickBot="1">
      <c r="B9" s="12" t="str">
        <f>'[1]MAKET'!B9</f>
        <v>                                       ТРАКИЙСКИ УНИВЕРСИТЕТ   СТАРА ЗАГОРА</v>
      </c>
      <c r="C9" s="13"/>
      <c r="D9" s="13"/>
      <c r="E9" s="14">
        <f>'[1]MAKET'!$E9</f>
        <v>40909</v>
      </c>
      <c r="F9" s="15">
        <f>'[1]MAKET'!$F9</f>
        <v>41274</v>
      </c>
      <c r="G9" s="1">
        <v>1</v>
      </c>
    </row>
    <row r="10" spans="2:7" ht="21.75" thickBot="1">
      <c r="B10" s="16" t="s">
        <v>11</v>
      </c>
      <c r="E10" s="11"/>
      <c r="F10" s="17">
        <f>'[1]MAKET'!$F10</f>
        <v>0</v>
      </c>
      <c r="G10" s="1">
        <v>1</v>
      </c>
    </row>
    <row r="11" spans="2:7" ht="10.5" customHeight="1" thickBot="1">
      <c r="B11" s="16"/>
      <c r="E11" s="16"/>
      <c r="G11" s="1">
        <v>1</v>
      </c>
    </row>
    <row r="12" spans="2:7" ht="39" customHeight="1" thickBot="1" thickTop="1">
      <c r="B12" s="12" t="str">
        <f>'[1]MAKET'!B12</f>
        <v>МИНИСТЕРСТВО НА ОБРАЗОВАНИЕТО ,МЛАДЕЖТА И НАУКАТА </v>
      </c>
      <c r="C12" s="13"/>
      <c r="D12" s="13"/>
      <c r="E12" s="11" t="s">
        <v>12</v>
      </c>
      <c r="F12" s="18" t="str">
        <f>'[1]MAKET'!$F12</f>
        <v>1723</v>
      </c>
      <c r="G12" s="1">
        <v>1</v>
      </c>
    </row>
    <row r="13" spans="2:7" ht="21.75" thickTop="1">
      <c r="B13" s="16" t="s">
        <v>13</v>
      </c>
      <c r="E13" s="19" t="s">
        <v>14</v>
      </c>
      <c r="F13" s="20" t="s">
        <v>7</v>
      </c>
      <c r="G13" s="1">
        <v>1</v>
      </c>
    </row>
    <row r="14" spans="2:7" ht="7.5" customHeight="1">
      <c r="B14" s="16"/>
      <c r="E14" s="19"/>
      <c r="F14" s="20"/>
      <c r="G14" s="1">
        <v>1</v>
      </c>
    </row>
    <row r="15" spans="2:7" ht="7.5" customHeight="1">
      <c r="B15" s="16"/>
      <c r="E15" s="19"/>
      <c r="F15" s="20"/>
      <c r="G15" s="1">
        <v>1</v>
      </c>
    </row>
    <row r="16" spans="1:7" ht="7.5" customHeight="1">
      <c r="A16" s="21"/>
      <c r="B16" s="16"/>
      <c r="E16" s="19"/>
      <c r="F16" s="20"/>
      <c r="G16" s="1">
        <v>1</v>
      </c>
    </row>
    <row r="17" spans="1:7" ht="7.5" customHeight="1">
      <c r="A17" s="21"/>
      <c r="B17" s="16"/>
      <c r="G17" s="1">
        <v>1</v>
      </c>
    </row>
    <row r="18" spans="3:7" ht="21.75" thickBot="1">
      <c r="C18" s="7"/>
      <c r="D18" s="8"/>
      <c r="F18" s="16" t="s">
        <v>15</v>
      </c>
      <c r="G18" s="1">
        <v>1</v>
      </c>
    </row>
    <row r="19" spans="1:7" ht="21.75" thickBot="1">
      <c r="A19" s="21"/>
      <c r="B19" s="22"/>
      <c r="C19" s="23"/>
      <c r="D19" s="24" t="s">
        <v>16</v>
      </c>
      <c r="E19" s="25" t="s">
        <v>17</v>
      </c>
      <c r="F19" s="25" t="s">
        <v>18</v>
      </c>
      <c r="G19" s="21">
        <v>1</v>
      </c>
    </row>
    <row r="20" spans="2:7" ht="21.75" thickBot="1">
      <c r="B20" s="26" t="s">
        <v>19</v>
      </c>
      <c r="C20" s="27"/>
      <c r="D20" s="28" t="s">
        <v>20</v>
      </c>
      <c r="E20" s="29">
        <f>'[1]MAKET'!E20</f>
        <v>2012</v>
      </c>
      <c r="F20" s="29">
        <f>'[1]MAKET'!F20</f>
        <v>2012</v>
      </c>
      <c r="G20" s="21">
        <v>1</v>
      </c>
    </row>
    <row r="21" spans="2:7" ht="21.75" thickBot="1">
      <c r="B21" s="30"/>
      <c r="C21" s="31"/>
      <c r="D21" s="32" t="s">
        <v>21</v>
      </c>
      <c r="E21" s="33"/>
      <c r="F21" s="31"/>
      <c r="G21" s="21">
        <v>1</v>
      </c>
    </row>
    <row r="22" spans="1:7" s="34" customFormat="1" ht="21">
      <c r="A22" s="34">
        <v>5</v>
      </c>
      <c r="B22" s="35">
        <v>100</v>
      </c>
      <c r="C22" s="36" t="s">
        <v>22</v>
      </c>
      <c r="D22" s="36"/>
      <c r="E22" s="37">
        <f>'[1]MAKET'!$E22</f>
        <v>0</v>
      </c>
      <c r="F22" s="38">
        <f>'[1]MAKET'!$F22</f>
        <v>0</v>
      </c>
      <c r="G22" s="34">
        <f aca="true" t="shared" si="0" ref="G22:G35">(IF(E22&lt;&gt;0,$G$2,IF(F22&lt;&gt;0,$G$2,"")))</f>
      </c>
    </row>
    <row r="23" spans="1:7" s="39" customFormat="1" ht="21">
      <c r="A23" s="39">
        <v>25</v>
      </c>
      <c r="B23" s="40">
        <v>200</v>
      </c>
      <c r="C23" s="41" t="s">
        <v>23</v>
      </c>
      <c r="D23" s="41"/>
      <c r="E23" s="42">
        <f>'[1]MAKET'!$E27</f>
        <v>0</v>
      </c>
      <c r="F23" s="43">
        <f>'[1]MAKET'!$F27</f>
        <v>0</v>
      </c>
      <c r="G23" s="39">
        <f t="shared" si="0"/>
      </c>
    </row>
    <row r="24" spans="1:7" s="39" customFormat="1" ht="32.25" customHeight="1">
      <c r="A24" s="39">
        <v>50</v>
      </c>
      <c r="B24" s="40">
        <v>400</v>
      </c>
      <c r="C24" s="44" t="s">
        <v>24</v>
      </c>
      <c r="D24" s="44"/>
      <c r="E24" s="42">
        <f>'[1]MAKET'!$E32</f>
        <v>0</v>
      </c>
      <c r="F24" s="43">
        <f>'[1]MAKET'!$F32</f>
        <v>0</v>
      </c>
      <c r="G24" s="39">
        <f t="shared" si="0"/>
      </c>
    </row>
    <row r="25" spans="1:7" s="39" customFormat="1" ht="21">
      <c r="A25" s="45">
        <v>65</v>
      </c>
      <c r="B25" s="40">
        <v>800</v>
      </c>
      <c r="C25" s="41" t="s">
        <v>25</v>
      </c>
      <c r="D25" s="41"/>
      <c r="E25" s="42">
        <f>'[1]MAKET'!$E41</f>
        <v>0</v>
      </c>
      <c r="F25" s="43">
        <f>'[1]MAKET'!$F41</f>
        <v>0</v>
      </c>
      <c r="G25" s="39">
        <f t="shared" si="0"/>
      </c>
    </row>
    <row r="26" spans="1:7" s="39" customFormat="1" ht="21">
      <c r="A26" s="39">
        <v>95</v>
      </c>
      <c r="B26" s="40">
        <v>1000</v>
      </c>
      <c r="C26" s="41" t="s">
        <v>26</v>
      </c>
      <c r="D26" s="41"/>
      <c r="E26" s="42">
        <f>'[1]MAKET'!$E46</f>
        <v>0</v>
      </c>
      <c r="F26" s="43">
        <f>'[1]MAKET'!$F46</f>
        <v>0</v>
      </c>
      <c r="G26" s="39">
        <f t="shared" si="0"/>
      </c>
    </row>
    <row r="27" spans="1:7" s="39" customFormat="1" ht="21">
      <c r="A27" s="39">
        <v>130</v>
      </c>
      <c r="B27" s="40">
        <v>1300</v>
      </c>
      <c r="C27" s="41" t="s">
        <v>27</v>
      </c>
      <c r="D27" s="41"/>
      <c r="E27" s="42">
        <f>'[1]MAKET'!$E52</f>
        <v>0</v>
      </c>
      <c r="F27" s="43">
        <f>'[1]MAKET'!$F52</f>
        <v>0</v>
      </c>
      <c r="G27" s="39">
        <f t="shared" si="0"/>
      </c>
    </row>
    <row r="28" spans="1:7" s="39" customFormat="1" ht="21">
      <c r="A28" s="39">
        <v>160</v>
      </c>
      <c r="B28" s="40">
        <v>1400</v>
      </c>
      <c r="C28" s="41" t="s">
        <v>28</v>
      </c>
      <c r="D28" s="41"/>
      <c r="E28" s="42">
        <f>'[1]MAKET'!$E58</f>
        <v>0</v>
      </c>
      <c r="F28" s="43">
        <f>'[1]MAKET'!$F58</f>
        <v>0</v>
      </c>
      <c r="G28" s="39">
        <f t="shared" si="0"/>
      </c>
    </row>
    <row r="29" spans="1:7" s="39" customFormat="1" ht="21">
      <c r="A29" s="39">
        <v>175</v>
      </c>
      <c r="B29" s="40">
        <v>1500</v>
      </c>
      <c r="C29" s="41" t="s">
        <v>29</v>
      </c>
      <c r="D29" s="41"/>
      <c r="E29" s="42">
        <f>'[1]MAKET'!$E61</f>
        <v>0</v>
      </c>
      <c r="F29" s="43">
        <f>'[1]MAKET'!$F61</f>
        <v>0</v>
      </c>
      <c r="G29" s="39">
        <f t="shared" si="0"/>
      </c>
    </row>
    <row r="30" spans="2:7" s="39" customFormat="1" ht="21">
      <c r="B30" s="40">
        <v>1600</v>
      </c>
      <c r="C30" s="41" t="s">
        <v>30</v>
      </c>
      <c r="D30" s="41"/>
      <c r="E30" s="42">
        <f>'[1]MAKET'!$E64</f>
        <v>0</v>
      </c>
      <c r="F30" s="43">
        <f>'[1]MAKET'!$F64</f>
        <v>0</v>
      </c>
      <c r="G30" s="39">
        <f t="shared" si="0"/>
      </c>
    </row>
    <row r="31" spans="1:7" s="39" customFormat="1" ht="21">
      <c r="A31" s="39">
        <v>200</v>
      </c>
      <c r="B31" s="40">
        <v>1700</v>
      </c>
      <c r="C31" s="41" t="s">
        <v>31</v>
      </c>
      <c r="D31" s="41"/>
      <c r="E31" s="42">
        <f>'[1]MAKET'!$E65</f>
        <v>0</v>
      </c>
      <c r="F31" s="43">
        <f>'[1]MAKET'!$F65</f>
        <v>0</v>
      </c>
      <c r="G31" s="39">
        <f t="shared" si="0"/>
      </c>
    </row>
    <row r="32" spans="1:7" s="39" customFormat="1" ht="21">
      <c r="A32" s="46">
        <v>231</v>
      </c>
      <c r="B32" s="40">
        <v>1800</v>
      </c>
      <c r="C32" s="41" t="s">
        <v>32</v>
      </c>
      <c r="D32" s="41"/>
      <c r="E32" s="42">
        <f>'[1]MAKET'!$E73</f>
        <v>0</v>
      </c>
      <c r="F32" s="43">
        <f>'[1]MAKET'!$F73</f>
        <v>0</v>
      </c>
      <c r="G32" s="39">
        <f t="shared" si="0"/>
      </c>
    </row>
    <row r="33" spans="1:7" s="39" customFormat="1" ht="21">
      <c r="A33" s="39">
        <v>235</v>
      </c>
      <c r="B33" s="40">
        <v>1900</v>
      </c>
      <c r="C33" s="41" t="s">
        <v>33</v>
      </c>
      <c r="D33" s="41"/>
      <c r="E33" s="42">
        <f>'[1]MAKET'!$E74</f>
        <v>0</v>
      </c>
      <c r="F33" s="43">
        <f>'[1]MAKET'!$F74</f>
        <v>0</v>
      </c>
      <c r="G33" s="39">
        <f t="shared" si="0"/>
      </c>
    </row>
    <row r="34" spans="1:7" s="39" customFormat="1" ht="21">
      <c r="A34" s="39">
        <v>255</v>
      </c>
      <c r="B34" s="40">
        <v>2000</v>
      </c>
      <c r="C34" s="41" t="s">
        <v>34</v>
      </c>
      <c r="D34" s="41"/>
      <c r="E34" s="42">
        <f>'[1]MAKET'!$E75</f>
        <v>0</v>
      </c>
      <c r="F34" s="43">
        <f>'[1]MAKET'!$F75</f>
        <v>0</v>
      </c>
      <c r="G34" s="39">
        <f t="shared" si="0"/>
      </c>
    </row>
    <row r="35" spans="1:7" s="39" customFormat="1" ht="21">
      <c r="A35" s="39">
        <v>265</v>
      </c>
      <c r="B35" s="40">
        <v>2400</v>
      </c>
      <c r="C35" s="41" t="s">
        <v>35</v>
      </c>
      <c r="D35" s="41"/>
      <c r="E35" s="42">
        <f>'[1]MAKET'!$E77</f>
        <v>0</v>
      </c>
      <c r="F35" s="43">
        <f>'[1]MAKET'!$F77</f>
        <v>0</v>
      </c>
      <c r="G35" s="39">
        <f t="shared" si="0"/>
      </c>
    </row>
    <row r="36" spans="1:7" s="39" customFormat="1" ht="21">
      <c r="A36" s="47">
        <v>350</v>
      </c>
      <c r="B36" s="48">
        <v>2500</v>
      </c>
      <c r="C36" s="49" t="s">
        <v>36</v>
      </c>
      <c r="D36" s="49"/>
      <c r="E36" s="42">
        <f>'[1]MAKET'!$E92</f>
        <v>0</v>
      </c>
      <c r="F36" s="43">
        <f>'[1]MAKET'!$F92</f>
        <v>0</v>
      </c>
      <c r="G36" s="39">
        <f>(IF(E36&lt;&gt;0,$G$2,IF(F36&lt;&gt;0,$G$2,"")))</f>
      </c>
    </row>
    <row r="37" spans="1:7" s="39" customFormat="1" ht="21">
      <c r="A37" s="50">
        <v>360</v>
      </c>
      <c r="B37" s="40">
        <v>2600</v>
      </c>
      <c r="C37" s="49" t="s">
        <v>37</v>
      </c>
      <c r="D37" s="49"/>
      <c r="E37" s="42">
        <f>'[1]MAKET'!$E95</f>
        <v>0</v>
      </c>
      <c r="F37" s="43">
        <f>'[1]MAKET'!$F95</f>
        <v>0</v>
      </c>
      <c r="G37" s="39">
        <f>(IF(E37&lt;&gt;0,$G$2,IF(F37&lt;&gt;0,$G$2,"")))</f>
      </c>
    </row>
    <row r="38" spans="1:7" s="39" customFormat="1" ht="21">
      <c r="A38" s="50">
        <v>370</v>
      </c>
      <c r="B38" s="40">
        <v>2700</v>
      </c>
      <c r="C38" s="41" t="s">
        <v>38</v>
      </c>
      <c r="D38" s="41"/>
      <c r="E38" s="42">
        <f>'[1]MAKET'!$E96</f>
        <v>0</v>
      </c>
      <c r="F38" s="43">
        <f>'[1]MAKET'!$F96</f>
        <v>0</v>
      </c>
      <c r="G38" s="39">
        <f>(IF(E38&lt;&gt;0,$G$2,IF(F38&lt;&gt;0,$G$2,"")))</f>
      </c>
    </row>
    <row r="39" spans="1:7" s="39" customFormat="1" ht="21">
      <c r="A39" s="50">
        <v>445</v>
      </c>
      <c r="B39" s="40">
        <v>2800</v>
      </c>
      <c r="C39" s="41" t="s">
        <v>39</v>
      </c>
      <c r="D39" s="41"/>
      <c r="E39" s="42">
        <f>'[1]MAKET'!$E110</f>
        <v>0</v>
      </c>
      <c r="F39" s="43">
        <f>'[1]MAKET'!$F110</f>
        <v>0</v>
      </c>
      <c r="G39" s="39">
        <f>(IF(E39&lt;&gt;0,$G$2,IF(F39&lt;&gt;0,$G$2,"")))</f>
      </c>
    </row>
    <row r="40" spans="1:7" s="39" customFormat="1" ht="21">
      <c r="A40" s="50">
        <v>470</v>
      </c>
      <c r="B40" s="40">
        <v>3600</v>
      </c>
      <c r="C40" s="41" t="s">
        <v>40</v>
      </c>
      <c r="D40" s="41"/>
      <c r="E40" s="42">
        <f>'[1]MAKET'!$E114</f>
        <v>0</v>
      </c>
      <c r="F40" s="43">
        <f>'[1]MAKET'!$F114</f>
        <v>0</v>
      </c>
      <c r="G40" s="39">
        <f>(IF(E40&lt;&gt;0,$G$2,IF(F40&lt;&gt;0,$G$2,"")))</f>
      </c>
    </row>
    <row r="41" spans="1:7" s="39" customFormat="1" ht="21">
      <c r="A41" s="50">
        <v>495</v>
      </c>
      <c r="B41" s="40">
        <v>3700</v>
      </c>
      <c r="C41" s="41" t="s">
        <v>41</v>
      </c>
      <c r="D41" s="41"/>
      <c r="E41" s="42">
        <f>'[1]MAKET'!$E120</f>
        <v>0</v>
      </c>
      <c r="F41" s="43">
        <f>'[1]MAKET'!$F120</f>
        <v>0</v>
      </c>
      <c r="G41" s="39">
        <f aca="true" t="shared" si="1" ref="G41:G46">(IF(E41&lt;&gt;0,$G$2,IF(F41&lt;&gt;0,$G$2,"")))</f>
      </c>
    </row>
    <row r="42" spans="1:29" s="55" customFormat="1" ht="21.75" thickBot="1">
      <c r="A42" s="51">
        <v>515</v>
      </c>
      <c r="B42" s="40">
        <v>4000</v>
      </c>
      <c r="C42" s="52" t="s">
        <v>42</v>
      </c>
      <c r="D42" s="52"/>
      <c r="E42" s="42">
        <f>'[1]MAKET'!$E125</f>
        <v>0</v>
      </c>
      <c r="F42" s="43">
        <f>'[1]MAKET'!$F125</f>
        <v>0</v>
      </c>
      <c r="G42" s="39">
        <f t="shared" si="1"/>
      </c>
      <c r="H42" s="53"/>
      <c r="I42" s="53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AB42" s="56"/>
      <c r="AC42" s="56"/>
    </row>
    <row r="43" spans="1:10" s="39" customFormat="1" ht="21">
      <c r="A43" s="50">
        <v>540</v>
      </c>
      <c r="B43" s="40">
        <v>4100</v>
      </c>
      <c r="C43" s="41" t="s">
        <v>43</v>
      </c>
      <c r="D43" s="41"/>
      <c r="E43" s="42">
        <f>'[1]MAKET'!$E136</f>
        <v>0</v>
      </c>
      <c r="F43" s="43">
        <f>'[1]MAKET'!$F136</f>
        <v>0</v>
      </c>
      <c r="G43" s="39">
        <f t="shared" si="1"/>
      </c>
      <c r="H43" s="57"/>
      <c r="I43" s="57"/>
      <c r="J43" s="57"/>
    </row>
    <row r="44" spans="1:10" s="39" customFormat="1" ht="21">
      <c r="A44" s="50">
        <v>550</v>
      </c>
      <c r="B44" s="40">
        <v>4200</v>
      </c>
      <c r="C44" s="41" t="s">
        <v>44</v>
      </c>
      <c r="D44" s="41"/>
      <c r="E44" s="42">
        <f>'[1]MAKET'!$E137</f>
        <v>0</v>
      </c>
      <c r="F44" s="43">
        <f>'[1]MAKET'!$F137</f>
        <v>0</v>
      </c>
      <c r="G44" s="39">
        <f t="shared" si="1"/>
      </c>
      <c r="H44" s="57"/>
      <c r="I44" s="57"/>
      <c r="J44" s="57"/>
    </row>
    <row r="45" spans="1:10" s="39" customFormat="1" ht="21">
      <c r="A45" s="50">
        <v>560</v>
      </c>
      <c r="B45" s="40" t="s">
        <v>45</v>
      </c>
      <c r="C45" s="41" t="s">
        <v>46</v>
      </c>
      <c r="D45" s="41"/>
      <c r="E45" s="42">
        <f>'[1]MAKET'!$E139</f>
        <v>0</v>
      </c>
      <c r="F45" s="43">
        <f>'[1]MAKET'!$F139</f>
        <v>0</v>
      </c>
      <c r="G45" s="39">
        <f t="shared" si="1"/>
      </c>
      <c r="H45" s="57"/>
      <c r="I45" s="57"/>
      <c r="J45" s="57"/>
    </row>
    <row r="46" spans="1:7" s="39" customFormat="1" ht="21.75" thickBot="1">
      <c r="A46" s="50">
        <v>575</v>
      </c>
      <c r="B46" s="40">
        <v>4600</v>
      </c>
      <c r="C46" s="58" t="s">
        <v>47</v>
      </c>
      <c r="D46" s="58"/>
      <c r="E46" s="59">
        <f>'[1]MAKET'!$E142</f>
        <v>0</v>
      </c>
      <c r="F46" s="60">
        <f>'[1]MAKET'!$F142</f>
        <v>104368</v>
      </c>
      <c r="G46" s="39">
        <f t="shared" si="1"/>
        <v>1</v>
      </c>
    </row>
    <row r="47" spans="1:10" s="21" customFormat="1" ht="21.75" thickBot="1">
      <c r="A47" s="61">
        <v>620</v>
      </c>
      <c r="B47" s="62"/>
      <c r="C47" s="63"/>
      <c r="D47" s="64" t="s">
        <v>48</v>
      </c>
      <c r="E47" s="65">
        <f>'[1]MAKET'!$E151</f>
        <v>0</v>
      </c>
      <c r="F47" s="65">
        <f>'[1]MAKET'!$F151</f>
        <v>104368</v>
      </c>
      <c r="G47" s="1">
        <v>1</v>
      </c>
      <c r="H47" s="66"/>
      <c r="I47" s="66"/>
      <c r="J47" s="66"/>
    </row>
    <row r="48" spans="2:10" s="21" customFormat="1" ht="9" customHeight="1">
      <c r="B48" s="67"/>
      <c r="C48" s="68"/>
      <c r="D48" s="69"/>
      <c r="E48" s="70"/>
      <c r="F48" s="70"/>
      <c r="G48" s="1">
        <v>1</v>
      </c>
      <c r="H48" s="66"/>
      <c r="I48" s="66"/>
      <c r="J48" s="66"/>
    </row>
    <row r="49" spans="2:10" s="21" customFormat="1" ht="7.5" customHeight="1">
      <c r="B49" s="67"/>
      <c r="C49" s="68"/>
      <c r="D49" s="69"/>
      <c r="E49" s="70"/>
      <c r="F49" s="70"/>
      <c r="G49" s="1">
        <v>1</v>
      </c>
      <c r="H49" s="66"/>
      <c r="I49" s="66"/>
      <c r="J49" s="66"/>
    </row>
    <row r="50" spans="2:10" s="21" customFormat="1" ht="21">
      <c r="B50" s="2"/>
      <c r="C50" s="2"/>
      <c r="D50" s="3"/>
      <c r="E50" s="71"/>
      <c r="F50" s="71"/>
      <c r="G50" s="1">
        <v>1</v>
      </c>
      <c r="H50" s="66"/>
      <c r="I50" s="66"/>
      <c r="J50" s="66"/>
    </row>
    <row r="51" spans="2:10" s="21" customFormat="1" ht="21">
      <c r="B51" s="2"/>
      <c r="C51" s="7"/>
      <c r="D51" s="8"/>
      <c r="E51" s="71"/>
      <c r="F51" s="71"/>
      <c r="G51" s="1">
        <v>1</v>
      </c>
      <c r="H51" s="66"/>
      <c r="I51" s="66"/>
      <c r="J51" s="66"/>
    </row>
    <row r="52" spans="2:10" s="21" customFormat="1" ht="44.25" customHeight="1">
      <c r="B52" s="72" t="str">
        <f>$B$7</f>
        <v>ОТЧЕТ ЗА ИЗВЪНБЮДЖЕТНИТЕ СМЕТКИ 
НА БЕНЕФИЦИЕНТИ НА ДЪРЖАВЕН ФОНД "ЗЕМЕДЕЛИЕ"
ПО ПЪЛНА ЕДИННА БЮДЖЕТНА КЛАСИФИКАЦИЯ</v>
      </c>
      <c r="C52" s="73"/>
      <c r="D52" s="73"/>
      <c r="E52" s="71"/>
      <c r="F52" s="71"/>
      <c r="G52" s="1">
        <v>1</v>
      </c>
      <c r="H52" s="66"/>
      <c r="I52" s="66"/>
      <c r="J52" s="66"/>
    </row>
    <row r="53" spans="2:10" s="21" customFormat="1" ht="21">
      <c r="B53" s="2"/>
      <c r="C53" s="7"/>
      <c r="D53" s="8"/>
      <c r="E53" s="74" t="s">
        <v>9</v>
      </c>
      <c r="F53" s="74" t="s">
        <v>10</v>
      </c>
      <c r="G53" s="1">
        <v>1</v>
      </c>
      <c r="H53" s="66"/>
      <c r="I53" s="66"/>
      <c r="J53" s="66"/>
    </row>
    <row r="54" spans="2:10" s="21" customFormat="1" ht="38.25" customHeight="1" thickBot="1">
      <c r="B54" s="75" t="str">
        <f>$B$9</f>
        <v>                                       ТРАКИЙСКИ УНИВЕРСИТЕТ   СТАРА ЗАГОРА</v>
      </c>
      <c r="C54" s="76"/>
      <c r="D54" s="76"/>
      <c r="E54" s="77">
        <f>$E$9</f>
        <v>40909</v>
      </c>
      <c r="F54" s="78">
        <f>$F$9</f>
        <v>41274</v>
      </c>
      <c r="G54" s="1">
        <v>1</v>
      </c>
      <c r="H54" s="66"/>
      <c r="I54" s="66"/>
      <c r="J54" s="66"/>
    </row>
    <row r="55" spans="2:10" s="21" customFormat="1" ht="21.75" thickBot="1">
      <c r="B55" s="16" t="s">
        <v>11</v>
      </c>
      <c r="C55" s="2"/>
      <c r="D55" s="3"/>
      <c r="E55" s="71"/>
      <c r="F55" s="79">
        <f>$F$10</f>
        <v>0</v>
      </c>
      <c r="G55" s="1">
        <v>1</v>
      </c>
      <c r="H55" s="66"/>
      <c r="I55" s="66"/>
      <c r="J55" s="66"/>
    </row>
    <row r="56" spans="2:10" s="21" customFormat="1" ht="12.75" customHeight="1" thickBot="1">
      <c r="B56" s="16"/>
      <c r="C56" s="2"/>
      <c r="D56" s="3"/>
      <c r="E56" s="80"/>
      <c r="F56" s="71"/>
      <c r="G56" s="1">
        <v>1</v>
      </c>
      <c r="H56" s="66"/>
      <c r="I56" s="66"/>
      <c r="J56" s="66"/>
    </row>
    <row r="57" spans="2:10" s="21" customFormat="1" ht="38.25" customHeight="1" thickBot="1" thickTop="1">
      <c r="B57" s="75" t="str">
        <f>$B$12</f>
        <v>МИНИСТЕРСТВО НА ОБРАЗОВАНИЕТО ,МЛАДЕЖТА И НАУКАТА </v>
      </c>
      <c r="C57" s="76"/>
      <c r="D57" s="76"/>
      <c r="E57" s="71" t="s">
        <v>12</v>
      </c>
      <c r="F57" s="81" t="str">
        <f>$F$12</f>
        <v>1723</v>
      </c>
      <c r="G57" s="1">
        <v>1</v>
      </c>
      <c r="H57" s="66"/>
      <c r="I57" s="66"/>
      <c r="J57" s="66"/>
    </row>
    <row r="58" spans="2:10" s="21" customFormat="1" ht="21.75" thickTop="1">
      <c r="B58" s="16" t="s">
        <v>13</v>
      </c>
      <c r="C58" s="2"/>
      <c r="D58" s="3"/>
      <c r="E58" s="80" t="s">
        <v>14</v>
      </c>
      <c r="F58" s="71"/>
      <c r="G58" s="1">
        <v>1</v>
      </c>
      <c r="H58" s="66"/>
      <c r="I58" s="66"/>
      <c r="J58" s="66"/>
    </row>
    <row r="59" spans="2:10" s="21" customFormat="1" ht="13.5" customHeight="1">
      <c r="B59" s="67"/>
      <c r="C59" s="68"/>
      <c r="D59" s="69"/>
      <c r="E59" s="70"/>
      <c r="F59" s="70"/>
      <c r="G59" s="1">
        <v>1</v>
      </c>
      <c r="H59" s="66"/>
      <c r="I59" s="66"/>
      <c r="J59" s="66"/>
    </row>
    <row r="60" spans="2:10" s="21" customFormat="1" ht="21.75" thickBot="1">
      <c r="B60" s="2"/>
      <c r="C60" s="7"/>
      <c r="D60" s="8"/>
      <c r="E60" s="71"/>
      <c r="F60" s="80" t="s">
        <v>15</v>
      </c>
      <c r="G60" s="1">
        <v>1</v>
      </c>
      <c r="H60" s="66"/>
      <c r="I60" s="66"/>
      <c r="J60" s="66"/>
    </row>
    <row r="61" spans="2:11" s="21" customFormat="1" ht="21">
      <c r="B61" s="82" t="s">
        <v>19</v>
      </c>
      <c r="C61" s="83" t="s">
        <v>49</v>
      </c>
      <c r="D61" s="84"/>
      <c r="E61" s="85" t="s">
        <v>17</v>
      </c>
      <c r="F61" s="86" t="s">
        <v>18</v>
      </c>
      <c r="G61" s="1">
        <v>1</v>
      </c>
      <c r="H61" s="87" t="s">
        <v>50</v>
      </c>
      <c r="I61" s="87" t="s">
        <v>51</v>
      </c>
      <c r="J61" s="87" t="s">
        <v>52</v>
      </c>
      <c r="K61" s="87" t="s">
        <v>53</v>
      </c>
    </row>
    <row r="62" spans="2:11" s="21" customFormat="1" ht="49.5" customHeight="1" thickBot="1">
      <c r="B62" s="88"/>
      <c r="C62" s="89" t="s">
        <v>54</v>
      </c>
      <c r="D62" s="90"/>
      <c r="E62" s="91">
        <f>+E20</f>
        <v>2012</v>
      </c>
      <c r="F62" s="91">
        <f>+F20</f>
        <v>2012</v>
      </c>
      <c r="G62" s="1">
        <v>1</v>
      </c>
      <c r="H62" s="92"/>
      <c r="I62" s="92"/>
      <c r="J62" s="92"/>
      <c r="K62" s="92"/>
    </row>
    <row r="63" spans="2:11" s="21" customFormat="1" ht="39" customHeight="1" thickBot="1">
      <c r="B63" s="93"/>
      <c r="C63" s="94" t="s">
        <v>55</v>
      </c>
      <c r="D63" s="95"/>
      <c r="E63" s="96"/>
      <c r="F63" s="96"/>
      <c r="G63" s="1">
        <v>1</v>
      </c>
      <c r="H63" s="97"/>
      <c r="I63" s="97"/>
      <c r="J63" s="97"/>
      <c r="K63" s="97"/>
    </row>
    <row r="64" spans="1:11" s="39" customFormat="1" ht="34.5" customHeight="1">
      <c r="A64" s="50">
        <v>5</v>
      </c>
      <c r="B64" s="35">
        <v>100</v>
      </c>
      <c r="C64" s="98" t="s">
        <v>56</v>
      </c>
      <c r="D64" s="99"/>
      <c r="E64" s="37">
        <f>'[1]MAKET'!$E171</f>
        <v>0</v>
      </c>
      <c r="F64" s="38">
        <f>'[1]MAKET'!$F171</f>
        <v>0</v>
      </c>
      <c r="G64" s="39">
        <f>(IF(E64&lt;&gt;0,$G$2,IF(F64&lt;&gt;0,$G$2,"")))</f>
      </c>
      <c r="H64" s="100"/>
      <c r="I64" s="100"/>
      <c r="J64" s="100"/>
      <c r="K64" s="101"/>
    </row>
    <row r="65" spans="1:11" s="39" customFormat="1" ht="21">
      <c r="A65" s="50">
        <v>35</v>
      </c>
      <c r="B65" s="40">
        <v>200</v>
      </c>
      <c r="C65" s="49" t="s">
        <v>57</v>
      </c>
      <c r="D65" s="49"/>
      <c r="E65" s="42">
        <f>'[1]MAKET'!$E177</f>
        <v>0</v>
      </c>
      <c r="F65" s="43">
        <f>'[1]MAKET'!$F177</f>
        <v>0</v>
      </c>
      <c r="G65" s="39">
        <f>(IF(E65&lt;&gt;0,$G$2,IF(F65&lt;&gt;0,$G$2,"")))</f>
      </c>
      <c r="H65" s="102"/>
      <c r="I65" s="102"/>
      <c r="J65" s="102"/>
      <c r="K65" s="103"/>
    </row>
    <row r="66" spans="1:11" s="39" customFormat="1" ht="21">
      <c r="A66" s="50">
        <v>65</v>
      </c>
      <c r="B66" s="40">
        <v>500</v>
      </c>
      <c r="C66" s="41" t="s">
        <v>58</v>
      </c>
      <c r="D66" s="41"/>
      <c r="E66" s="42">
        <f>'[1]MAKET'!$E183</f>
        <v>0</v>
      </c>
      <c r="F66" s="43">
        <f>'[1]MAKET'!$F183</f>
        <v>0</v>
      </c>
      <c r="G66" s="39">
        <f>(IF(E66&lt;&gt;0,$G$2,IF(F66&lt;&gt;0,$G$2,"")))</f>
      </c>
      <c r="H66" s="102"/>
      <c r="I66" s="102"/>
      <c r="J66" s="102"/>
      <c r="K66" s="103"/>
    </row>
    <row r="67" spans="1:11" s="39" customFormat="1" ht="24" customHeight="1">
      <c r="A67" s="50">
        <v>115</v>
      </c>
      <c r="B67" s="40">
        <v>800</v>
      </c>
      <c r="C67" s="44" t="s">
        <v>59</v>
      </c>
      <c r="D67" s="104"/>
      <c r="E67" s="42">
        <f>'[1]MAKET'!$E189</f>
        <v>0</v>
      </c>
      <c r="F67" s="43">
        <f>'[1]MAKET'!$F189</f>
        <v>0</v>
      </c>
      <c r="G67" s="39">
        <f>(IF(E67&lt;&gt;0,$G$2,IF(F67&lt;&gt;0,$G$2,"")))</f>
      </c>
      <c r="H67" s="102"/>
      <c r="I67" s="102"/>
      <c r="J67" s="102"/>
      <c r="K67" s="103"/>
    </row>
    <row r="68" spans="1:11" s="39" customFormat="1" ht="21">
      <c r="A68" s="50">
        <v>125</v>
      </c>
      <c r="B68" s="40">
        <v>1000</v>
      </c>
      <c r="C68" s="49" t="s">
        <v>60</v>
      </c>
      <c r="D68" s="49"/>
      <c r="E68" s="42">
        <f>'[1]MAKET'!$E190</f>
        <v>0</v>
      </c>
      <c r="F68" s="43">
        <f>'[1]MAKET'!$F190</f>
        <v>104368</v>
      </c>
      <c r="G68" s="39">
        <f>(IF(E68&lt;&gt;0,$G$2,IF(F68&lt;&gt;0,$G$2,"")))</f>
        <v>1</v>
      </c>
      <c r="H68" s="102"/>
      <c r="I68" s="102"/>
      <c r="J68" s="102"/>
      <c r="K68" s="103"/>
    </row>
    <row r="69" spans="1:11" s="39" customFormat="1" ht="21">
      <c r="A69" s="50">
        <v>220</v>
      </c>
      <c r="B69" s="40">
        <v>2100</v>
      </c>
      <c r="C69" s="105" t="s">
        <v>61</v>
      </c>
      <c r="D69" s="105"/>
      <c r="E69" s="42">
        <f>'[1]MAKET'!$E209</f>
        <v>0</v>
      </c>
      <c r="F69" s="43">
        <f>'[1]MAKET'!$F209</f>
        <v>0</v>
      </c>
      <c r="G69" s="39">
        <f aca="true" t="shared" si="2" ref="G69:G87">(IF(E69&lt;&gt;0,$G$2,IF(F69&lt;&gt;0,$G$2,"")))</f>
      </c>
      <c r="H69" s="102"/>
      <c r="I69" s="102"/>
      <c r="J69" s="102"/>
      <c r="K69" s="103"/>
    </row>
    <row r="70" spans="1:11" s="39" customFormat="1" ht="21">
      <c r="A70" s="50">
        <v>250</v>
      </c>
      <c r="B70" s="40">
        <v>2200</v>
      </c>
      <c r="C70" s="105" t="s">
        <v>62</v>
      </c>
      <c r="D70" s="105"/>
      <c r="E70" s="42">
        <f>'[1]MAKET'!$E215</f>
        <v>0</v>
      </c>
      <c r="F70" s="43">
        <f>'[1]MAKET'!$F215</f>
        <v>0</v>
      </c>
      <c r="G70" s="39">
        <f t="shared" si="2"/>
      </c>
      <c r="H70" s="102"/>
      <c r="I70" s="102"/>
      <c r="J70" s="102"/>
      <c r="K70" s="103"/>
    </row>
    <row r="71" spans="1:11" s="39" customFormat="1" ht="21">
      <c r="A71" s="50">
        <v>270</v>
      </c>
      <c r="B71" s="40">
        <v>2500</v>
      </c>
      <c r="C71" s="105" t="s">
        <v>63</v>
      </c>
      <c r="D71" s="105"/>
      <c r="E71" s="42">
        <f>'[1]MAKET'!$E219</f>
        <v>0</v>
      </c>
      <c r="F71" s="43">
        <f>'[1]MAKET'!$F219</f>
        <v>0</v>
      </c>
      <c r="G71" s="39">
        <f t="shared" si="2"/>
      </c>
      <c r="H71" s="102"/>
      <c r="I71" s="102"/>
      <c r="J71" s="102"/>
      <c r="K71" s="103"/>
    </row>
    <row r="72" spans="1:11" s="39" customFormat="1" ht="20.25" customHeight="1">
      <c r="A72" s="50">
        <v>290</v>
      </c>
      <c r="B72" s="40">
        <v>2600</v>
      </c>
      <c r="C72" s="106" t="s">
        <v>64</v>
      </c>
      <c r="D72" s="107"/>
      <c r="E72" s="42">
        <f>'[1]MAKET'!$E220</f>
        <v>0</v>
      </c>
      <c r="F72" s="43">
        <f>'[1]MAKET'!$F220</f>
        <v>0</v>
      </c>
      <c r="G72" s="39">
        <f t="shared" si="2"/>
      </c>
      <c r="H72" s="102"/>
      <c r="I72" s="102"/>
      <c r="J72" s="102"/>
      <c r="K72" s="103"/>
    </row>
    <row r="73" spans="1:11" s="39" customFormat="1" ht="24" customHeight="1">
      <c r="A73" s="108">
        <v>320</v>
      </c>
      <c r="B73" s="40">
        <v>2700</v>
      </c>
      <c r="C73" s="106" t="s">
        <v>65</v>
      </c>
      <c r="D73" s="107"/>
      <c r="E73" s="42">
        <f>'[1]MAKET'!$E221</f>
        <v>0</v>
      </c>
      <c r="F73" s="43">
        <f>'[1]MAKET'!$F221</f>
        <v>0</v>
      </c>
      <c r="G73" s="39">
        <f t="shared" si="2"/>
      </c>
      <c r="H73" s="102"/>
      <c r="I73" s="102"/>
      <c r="J73" s="102"/>
      <c r="K73" s="103"/>
    </row>
    <row r="74" spans="1:11" s="39" customFormat="1" ht="33.75" customHeight="1">
      <c r="A74" s="50">
        <v>330</v>
      </c>
      <c r="B74" s="40">
        <v>2800</v>
      </c>
      <c r="C74" s="106" t="s">
        <v>66</v>
      </c>
      <c r="D74" s="107"/>
      <c r="E74" s="42">
        <f>'[1]MAKET'!$E222</f>
        <v>0</v>
      </c>
      <c r="F74" s="43">
        <f>'[1]MAKET'!$F222</f>
        <v>0</v>
      </c>
      <c r="G74" s="39">
        <f t="shared" si="2"/>
      </c>
      <c r="H74" s="102"/>
      <c r="I74" s="102"/>
      <c r="J74" s="102"/>
      <c r="K74" s="103"/>
    </row>
    <row r="75" spans="1:11" s="39" customFormat="1" ht="21">
      <c r="A75" s="50">
        <v>350</v>
      </c>
      <c r="B75" s="40">
        <v>2900</v>
      </c>
      <c r="C75" s="105" t="s">
        <v>67</v>
      </c>
      <c r="D75" s="105"/>
      <c r="E75" s="42">
        <f>'[1]MAKET'!$E223</f>
        <v>0</v>
      </c>
      <c r="F75" s="43">
        <f>'[1]MAKET'!$F223</f>
        <v>0</v>
      </c>
      <c r="G75" s="39">
        <f t="shared" si="2"/>
      </c>
      <c r="H75" s="102"/>
      <c r="I75" s="102"/>
      <c r="J75" s="102"/>
      <c r="K75" s="103"/>
    </row>
    <row r="76" spans="1:11" s="39" customFormat="1" ht="21">
      <c r="A76" s="46">
        <v>397</v>
      </c>
      <c r="B76" s="40">
        <v>3300</v>
      </c>
      <c r="C76" s="109" t="s">
        <v>68</v>
      </c>
      <c r="D76" s="110"/>
      <c r="E76" s="42">
        <f>'[1]MAKET'!$E231</f>
        <v>0</v>
      </c>
      <c r="F76" s="43">
        <f>'[1]MAKET'!$F231</f>
        <v>0</v>
      </c>
      <c r="G76" s="39">
        <f t="shared" si="2"/>
      </c>
      <c r="H76" s="102"/>
      <c r="I76" s="102"/>
      <c r="J76" s="102"/>
      <c r="K76" s="103"/>
    </row>
    <row r="77" spans="1:11" s="39" customFormat="1" ht="21">
      <c r="A77" s="111">
        <v>404</v>
      </c>
      <c r="B77" s="40">
        <v>3900</v>
      </c>
      <c r="C77" s="105" t="s">
        <v>69</v>
      </c>
      <c r="D77" s="105"/>
      <c r="E77" s="42">
        <f>'[1]MAKET'!$E238</f>
        <v>0</v>
      </c>
      <c r="F77" s="43">
        <f>'[1]MAKET'!$F238</f>
        <v>0</v>
      </c>
      <c r="G77" s="39">
        <f t="shared" si="2"/>
      </c>
      <c r="H77" s="102"/>
      <c r="I77" s="102"/>
      <c r="J77" s="102"/>
      <c r="K77" s="103"/>
    </row>
    <row r="78" spans="1:11" s="39" customFormat="1" ht="21">
      <c r="A78" s="50">
        <v>440</v>
      </c>
      <c r="B78" s="40">
        <v>4000</v>
      </c>
      <c r="C78" s="105" t="s">
        <v>70</v>
      </c>
      <c r="D78" s="105"/>
      <c r="E78" s="42">
        <f>'[1]MAKET'!$E239</f>
        <v>0</v>
      </c>
      <c r="F78" s="43">
        <f>'[1]MAKET'!$F239</f>
        <v>0</v>
      </c>
      <c r="G78" s="39">
        <f t="shared" si="2"/>
      </c>
      <c r="H78" s="102"/>
      <c r="I78" s="102"/>
      <c r="J78" s="102"/>
      <c r="K78" s="103"/>
    </row>
    <row r="79" spans="1:11" s="39" customFormat="1" ht="21">
      <c r="A79" s="50">
        <v>450</v>
      </c>
      <c r="B79" s="40">
        <v>4100</v>
      </c>
      <c r="C79" s="105" t="s">
        <v>71</v>
      </c>
      <c r="D79" s="105"/>
      <c r="E79" s="42">
        <f>'[1]MAKET'!$E240</f>
        <v>0</v>
      </c>
      <c r="F79" s="43">
        <f>'[1]MAKET'!$F240</f>
        <v>0</v>
      </c>
      <c r="G79" s="39">
        <f t="shared" si="2"/>
      </c>
      <c r="H79" s="102"/>
      <c r="I79" s="102"/>
      <c r="J79" s="102"/>
      <c r="K79" s="103"/>
    </row>
    <row r="80" spans="1:11" s="39" customFormat="1" ht="21">
      <c r="A80" s="50">
        <v>495</v>
      </c>
      <c r="B80" s="40">
        <v>4200</v>
      </c>
      <c r="C80" s="105" t="s">
        <v>72</v>
      </c>
      <c r="D80" s="105"/>
      <c r="E80" s="42">
        <f>'[1]MAKET'!$E241</f>
        <v>0</v>
      </c>
      <c r="F80" s="43">
        <f>'[1]MAKET'!$F241</f>
        <v>0</v>
      </c>
      <c r="G80" s="39">
        <f t="shared" si="2"/>
      </c>
      <c r="H80" s="102"/>
      <c r="I80" s="102"/>
      <c r="J80" s="102"/>
      <c r="K80" s="103"/>
    </row>
    <row r="81" spans="1:11" s="39" customFormat="1" ht="21">
      <c r="A81" s="50">
        <v>635</v>
      </c>
      <c r="B81" s="40">
        <v>4300</v>
      </c>
      <c r="C81" s="105" t="s">
        <v>73</v>
      </c>
      <c r="D81" s="105"/>
      <c r="E81" s="42">
        <f>'[1]MAKET'!$E248</f>
        <v>0</v>
      </c>
      <c r="F81" s="43">
        <f>'[1]MAKET'!$F248</f>
        <v>0</v>
      </c>
      <c r="G81" s="39">
        <f t="shared" si="2"/>
      </c>
      <c r="H81" s="102"/>
      <c r="I81" s="102"/>
      <c r="J81" s="102"/>
      <c r="K81" s="103"/>
    </row>
    <row r="82" spans="1:11" s="39" customFormat="1" ht="21">
      <c r="A82" s="50">
        <v>655</v>
      </c>
      <c r="B82" s="40">
        <v>4400</v>
      </c>
      <c r="C82" s="105" t="s">
        <v>74</v>
      </c>
      <c r="D82" s="105"/>
      <c r="E82" s="42">
        <f>'[1]MAKET'!$E252</f>
        <v>0</v>
      </c>
      <c r="F82" s="43">
        <f>'[1]MAKET'!$F252</f>
        <v>0</v>
      </c>
      <c r="G82" s="39">
        <f t="shared" si="2"/>
      </c>
      <c r="H82" s="102"/>
      <c r="I82" s="102"/>
      <c r="J82" s="102"/>
      <c r="K82" s="103"/>
    </row>
    <row r="83" spans="1:11" s="39" customFormat="1" ht="21">
      <c r="A83" s="50">
        <v>665</v>
      </c>
      <c r="B83" s="40">
        <v>4500</v>
      </c>
      <c r="C83" s="105" t="s">
        <v>75</v>
      </c>
      <c r="D83" s="105"/>
      <c r="E83" s="42">
        <f>'[1]MAKET'!$E253</f>
        <v>0</v>
      </c>
      <c r="F83" s="43">
        <f>'[1]MAKET'!$F253</f>
        <v>0</v>
      </c>
      <c r="G83" s="39">
        <f t="shared" si="2"/>
      </c>
      <c r="H83" s="102"/>
      <c r="I83" s="102"/>
      <c r="J83" s="102"/>
      <c r="K83" s="103"/>
    </row>
    <row r="84" spans="1:11" s="39" customFormat="1" ht="18.75" customHeight="1">
      <c r="A84" s="50">
        <v>675</v>
      </c>
      <c r="B84" s="40">
        <v>4600</v>
      </c>
      <c r="C84" s="106" t="s">
        <v>76</v>
      </c>
      <c r="D84" s="107"/>
      <c r="E84" s="42">
        <f>'[1]MAKET'!$E254</f>
        <v>0</v>
      </c>
      <c r="F84" s="43">
        <f>'[1]MAKET'!$F254</f>
        <v>0</v>
      </c>
      <c r="G84" s="39">
        <f t="shared" si="2"/>
      </c>
      <c r="H84" s="102"/>
      <c r="I84" s="102"/>
      <c r="J84" s="102"/>
      <c r="K84" s="103"/>
    </row>
    <row r="85" spans="1:11" s="39" customFormat="1" ht="21">
      <c r="A85" s="50">
        <v>685</v>
      </c>
      <c r="B85" s="40">
        <v>4900</v>
      </c>
      <c r="C85" s="105" t="s">
        <v>77</v>
      </c>
      <c r="D85" s="105"/>
      <c r="E85" s="42">
        <f>'[1]MAKET'!$E255</f>
        <v>0</v>
      </c>
      <c r="F85" s="43">
        <f>'[1]MAKET'!$F255</f>
        <v>0</v>
      </c>
      <c r="G85" s="39">
        <f t="shared" si="2"/>
      </c>
      <c r="H85" s="102"/>
      <c r="I85" s="102"/>
      <c r="J85" s="102"/>
      <c r="K85" s="103"/>
    </row>
    <row r="86" spans="1:11" s="114" customFormat="1" ht="21">
      <c r="A86" s="50">
        <v>700</v>
      </c>
      <c r="B86" s="112">
        <v>5100</v>
      </c>
      <c r="C86" s="113" t="s">
        <v>78</v>
      </c>
      <c r="D86" s="113"/>
      <c r="E86" s="42">
        <f>'[1]MAKET'!$E258</f>
        <v>0</v>
      </c>
      <c r="F86" s="43">
        <f>'[1]MAKET'!$F258</f>
        <v>0</v>
      </c>
      <c r="G86" s="39">
        <f t="shared" si="2"/>
      </c>
      <c r="H86" s="102"/>
      <c r="I86" s="102"/>
      <c r="J86" s="102"/>
      <c r="K86" s="103"/>
    </row>
    <row r="87" spans="1:11" s="114" customFormat="1" ht="21">
      <c r="A87" s="50">
        <v>710</v>
      </c>
      <c r="B87" s="112">
        <v>5200</v>
      </c>
      <c r="C87" s="113" t="s">
        <v>79</v>
      </c>
      <c r="D87" s="113"/>
      <c r="E87" s="42">
        <f>'[1]MAKET'!$E259</f>
        <v>0</v>
      </c>
      <c r="F87" s="43">
        <f>'[1]MAKET'!$F259</f>
        <v>0</v>
      </c>
      <c r="G87" s="39">
        <f t="shared" si="2"/>
      </c>
      <c r="H87" s="102"/>
      <c r="I87" s="102"/>
      <c r="J87" s="102"/>
      <c r="K87" s="103"/>
    </row>
    <row r="88" spans="1:11" s="114" customFormat="1" ht="21">
      <c r="A88" s="50">
        <v>750</v>
      </c>
      <c r="B88" s="112">
        <v>5300</v>
      </c>
      <c r="C88" s="113" t="s">
        <v>80</v>
      </c>
      <c r="D88" s="113"/>
      <c r="E88" s="42">
        <f>'[1]MAKET'!$E267</f>
        <v>0</v>
      </c>
      <c r="F88" s="43">
        <f>'[1]MAKET'!$F267</f>
        <v>0</v>
      </c>
      <c r="G88" s="39">
        <f>(IF(E88&lt;&gt;0,$G$2,IF(F88&lt;&gt;0,$G$2,"")))</f>
      </c>
      <c r="H88" s="102"/>
      <c r="I88" s="102"/>
      <c r="J88" s="102"/>
      <c r="K88" s="103"/>
    </row>
    <row r="89" spans="1:11" s="114" customFormat="1" ht="21">
      <c r="A89" s="50">
        <v>765</v>
      </c>
      <c r="B89" s="112">
        <v>5400</v>
      </c>
      <c r="C89" s="113" t="s">
        <v>81</v>
      </c>
      <c r="D89" s="113"/>
      <c r="E89" s="42">
        <f>'[1]MAKET'!$E270</f>
        <v>0</v>
      </c>
      <c r="F89" s="43">
        <f>'[1]MAKET'!$F270</f>
        <v>0</v>
      </c>
      <c r="G89" s="39">
        <f>(IF(E89&lt;&gt;0,$G$2,IF(F89&lt;&gt;0,$G$2,"")))</f>
      </c>
      <c r="H89" s="102"/>
      <c r="I89" s="102"/>
      <c r="J89" s="102"/>
      <c r="K89" s="103"/>
    </row>
    <row r="90" spans="1:11" s="39" customFormat="1" ht="21">
      <c r="A90" s="50">
        <v>775</v>
      </c>
      <c r="B90" s="40">
        <v>5500</v>
      </c>
      <c r="C90" s="105" t="s">
        <v>82</v>
      </c>
      <c r="D90" s="105"/>
      <c r="E90" s="42">
        <f>'[1]MAKET'!$E271</f>
        <v>0</v>
      </c>
      <c r="F90" s="43">
        <f>'[1]MAKET'!$F271</f>
        <v>0</v>
      </c>
      <c r="G90" s="39">
        <f>(IF(E90&lt;&gt;0,$G$2,IF(F90&lt;&gt;0,$G$2,"")))</f>
      </c>
      <c r="H90" s="102"/>
      <c r="I90" s="102"/>
      <c r="J90" s="102"/>
      <c r="K90" s="103"/>
    </row>
    <row r="91" spans="1:11" s="114" customFormat="1" ht="36.75" customHeight="1">
      <c r="A91" s="50">
        <v>805</v>
      </c>
      <c r="B91" s="112">
        <v>5700</v>
      </c>
      <c r="C91" s="115" t="s">
        <v>83</v>
      </c>
      <c r="D91" s="116"/>
      <c r="E91" s="42">
        <f>'[1]MAKET'!$E276</f>
        <v>0</v>
      </c>
      <c r="F91" s="43">
        <f>'[1]MAKET'!$F276</f>
        <v>0</v>
      </c>
      <c r="G91" s="39">
        <f>(IF(E91&lt;&gt;0,$G$2,IF(F91&lt;&gt;0,$G$2,"")))</f>
      </c>
      <c r="H91" s="102"/>
      <c r="I91" s="102"/>
      <c r="J91" s="102"/>
      <c r="K91" s="103"/>
    </row>
    <row r="92" spans="1:11" s="39" customFormat="1" ht="21.75" thickBot="1">
      <c r="A92" s="50">
        <v>820</v>
      </c>
      <c r="B92" s="117" t="s">
        <v>84</v>
      </c>
      <c r="C92" s="118" t="s">
        <v>85</v>
      </c>
      <c r="D92" s="118"/>
      <c r="E92" s="119">
        <f>'[1]MAKET'!$E281</f>
        <v>0</v>
      </c>
      <c r="F92" s="120">
        <f>'[1]MAKET'!$F281</f>
        <v>0</v>
      </c>
      <c r="G92" s="39">
        <f>(IF(E92&lt;&gt;0,$G$2,IF(F92&lt;&gt;0,$G$2,"")))</f>
      </c>
      <c r="H92" s="121"/>
      <c r="I92" s="122"/>
      <c r="J92" s="122"/>
      <c r="K92" s="123"/>
    </row>
    <row r="93" spans="1:11" ht="21.75" thickBot="1">
      <c r="A93" s="124">
        <v>825</v>
      </c>
      <c r="B93" s="125"/>
      <c r="C93" s="126" t="s">
        <v>86</v>
      </c>
      <c r="D93" s="127"/>
      <c r="E93" s="65">
        <f>'[1]MAKET'!$E285</f>
        <v>0</v>
      </c>
      <c r="F93" s="65">
        <f>'[1]MAKET'!$F285</f>
        <v>104368</v>
      </c>
      <c r="G93" s="1">
        <v>1</v>
      </c>
      <c r="H93" s="128">
        <f>SUM(H64:H92)</f>
        <v>0</v>
      </c>
      <c r="I93" s="128">
        <f>SUM(I64:I92)</f>
        <v>0</v>
      </c>
      <c r="J93" s="128">
        <f>SUM(J64:J92)</f>
        <v>0</v>
      </c>
      <c r="K93" s="128">
        <f>SUM(K64:K92)</f>
        <v>0</v>
      </c>
    </row>
    <row r="94" spans="1:7" ht="13.5" customHeight="1">
      <c r="A94" s="124"/>
      <c r="B94" s="67"/>
      <c r="C94" s="129"/>
      <c r="D94" s="130"/>
      <c r="G94" s="1">
        <v>1</v>
      </c>
    </row>
    <row r="95" spans="1:7" ht="19.5" customHeight="1">
      <c r="A95" s="61"/>
      <c r="C95" s="7"/>
      <c r="D95" s="8"/>
      <c r="E95" s="71"/>
      <c r="F95" s="71"/>
      <c r="G95" s="1">
        <v>1</v>
      </c>
    </row>
    <row r="96" spans="1:7" ht="40.5" customHeight="1">
      <c r="A96" s="61"/>
      <c r="B96" s="72" t="str">
        <f>$B$7</f>
        <v>ОТЧЕТ ЗА ИЗВЪНБЮДЖЕТНИТЕ СМЕТКИ 
НА БЕНЕФИЦИЕНТИ НА ДЪРЖАВЕН ФОНД "ЗЕМЕДЕЛИЕ"
ПО ПЪЛНА ЕДИННА БЮДЖЕТНА КЛАСИФИКАЦИЯ</v>
      </c>
      <c r="C96" s="73"/>
      <c r="D96" s="73"/>
      <c r="E96" s="71"/>
      <c r="F96" s="71"/>
      <c r="G96" s="1">
        <v>1</v>
      </c>
    </row>
    <row r="97" spans="1:7" ht="21">
      <c r="A97" s="61"/>
      <c r="C97" s="7"/>
      <c r="D97" s="8"/>
      <c r="E97" s="74" t="s">
        <v>9</v>
      </c>
      <c r="F97" s="74" t="s">
        <v>10</v>
      </c>
      <c r="G97" s="1">
        <v>1</v>
      </c>
    </row>
    <row r="98" spans="1:7" ht="38.25" customHeight="1" thickBot="1">
      <c r="A98" s="61"/>
      <c r="B98" s="75" t="str">
        <f>$B$9</f>
        <v>                                       ТРАКИЙСКИ УНИВЕРСИТЕТ   СТАРА ЗАГОРА</v>
      </c>
      <c r="C98" s="76"/>
      <c r="D98" s="76"/>
      <c r="E98" s="77">
        <f>$E$9</f>
        <v>40909</v>
      </c>
      <c r="F98" s="78">
        <f>$F$9</f>
        <v>41274</v>
      </c>
      <c r="G98" s="1">
        <v>1</v>
      </c>
    </row>
    <row r="99" spans="1:7" ht="21.75" thickBot="1">
      <c r="A99" s="61"/>
      <c r="B99" s="16" t="s">
        <v>11</v>
      </c>
      <c r="E99" s="71"/>
      <c r="F99" s="79">
        <f>$F$10</f>
        <v>0</v>
      </c>
      <c r="G99" s="1">
        <v>1</v>
      </c>
    </row>
    <row r="100" spans="1:7" ht="21.75" thickBot="1">
      <c r="A100" s="61"/>
      <c r="B100" s="16"/>
      <c r="E100" s="80"/>
      <c r="F100" s="71"/>
      <c r="G100" s="1">
        <v>1</v>
      </c>
    </row>
    <row r="101" spans="1:7" ht="39.75" customHeight="1" thickBot="1" thickTop="1">
      <c r="A101" s="61"/>
      <c r="B101" s="75" t="str">
        <f>$B$12</f>
        <v>МИНИСТЕРСТВО НА ОБРАЗОВАНИЕТО ,МЛАДЕЖТА И НАУКАТА </v>
      </c>
      <c r="C101" s="76"/>
      <c r="D101" s="76"/>
      <c r="E101" s="71" t="s">
        <v>12</v>
      </c>
      <c r="F101" s="81" t="str">
        <f>$F$12</f>
        <v>1723</v>
      </c>
      <c r="G101" s="1">
        <v>1</v>
      </c>
    </row>
    <row r="102" spans="1:7" ht="21.75" thickTop="1">
      <c r="A102" s="61"/>
      <c r="B102" s="16" t="s">
        <v>13</v>
      </c>
      <c r="E102" s="80" t="s">
        <v>14</v>
      </c>
      <c r="F102" s="71"/>
      <c r="G102" s="1">
        <v>1</v>
      </c>
    </row>
    <row r="103" spans="1:7" ht="15" customHeight="1">
      <c r="A103" s="61"/>
      <c r="B103" s="16"/>
      <c r="E103" s="71"/>
      <c r="F103" s="71"/>
      <c r="G103" s="1">
        <v>1</v>
      </c>
    </row>
    <row r="104" spans="1:7" ht="21.75" thickBot="1">
      <c r="A104" s="61"/>
      <c r="C104" s="7"/>
      <c r="D104" s="8"/>
      <c r="E104" s="71"/>
      <c r="F104" s="80" t="s">
        <v>15</v>
      </c>
      <c r="G104" s="1">
        <v>1</v>
      </c>
    </row>
    <row r="105" spans="1:7" ht="21">
      <c r="A105" s="61"/>
      <c r="B105" s="131"/>
      <c r="C105" s="132"/>
      <c r="D105" s="133"/>
      <c r="E105" s="85"/>
      <c r="F105" s="85"/>
      <c r="G105" s="1">
        <v>1</v>
      </c>
    </row>
    <row r="106" spans="1:7" ht="21">
      <c r="A106" s="61"/>
      <c r="B106" s="134" t="s">
        <v>19</v>
      </c>
      <c r="C106" s="135" t="s">
        <v>87</v>
      </c>
      <c r="D106" s="136"/>
      <c r="E106" s="137" t="s">
        <v>88</v>
      </c>
      <c r="F106" s="137" t="s">
        <v>18</v>
      </c>
      <c r="G106" s="1">
        <v>1</v>
      </c>
    </row>
    <row r="107" spans="1:7" ht="21" customHeight="1">
      <c r="A107" s="61"/>
      <c r="B107" s="134"/>
      <c r="C107" s="135" t="s">
        <v>54</v>
      </c>
      <c r="D107" s="136"/>
      <c r="E107" s="137" t="s">
        <v>89</v>
      </c>
      <c r="F107" s="137"/>
      <c r="G107" s="1">
        <v>1</v>
      </c>
    </row>
    <row r="108" spans="1:7" ht="21.75" thickBot="1">
      <c r="A108" s="61"/>
      <c r="B108" s="138"/>
      <c r="C108" s="139"/>
      <c r="D108" s="140"/>
      <c r="E108" s="91">
        <f>+E20</f>
        <v>2012</v>
      </c>
      <c r="F108" s="91">
        <f>+F20</f>
        <v>2012</v>
      </c>
      <c r="G108" s="1">
        <v>1</v>
      </c>
    </row>
    <row r="109" spans="1:7" ht="42.75" customHeight="1" thickBot="1">
      <c r="A109" s="61">
        <v>1</v>
      </c>
      <c r="B109" s="141"/>
      <c r="C109" s="142" t="s">
        <v>90</v>
      </c>
      <c r="D109" s="143"/>
      <c r="E109" s="144"/>
      <c r="F109" s="145"/>
      <c r="G109" s="1">
        <v>1</v>
      </c>
    </row>
    <row r="110" spans="1:7" ht="21.75" thickBot="1">
      <c r="A110" s="61">
        <v>2</v>
      </c>
      <c r="B110" s="146"/>
      <c r="C110" s="147" t="s">
        <v>91</v>
      </c>
      <c r="D110" s="148"/>
      <c r="E110" s="144"/>
      <c r="F110" s="145"/>
      <c r="G110" s="1">
        <v>1</v>
      </c>
    </row>
    <row r="111" spans="1:7" s="39" customFormat="1" ht="32.25" customHeight="1">
      <c r="A111" s="108">
        <v>5</v>
      </c>
      <c r="B111" s="35">
        <v>3000</v>
      </c>
      <c r="C111" s="149" t="s">
        <v>92</v>
      </c>
      <c r="D111" s="150"/>
      <c r="E111" s="151">
        <f>'[1]MAKET'!$E341</f>
        <v>0</v>
      </c>
      <c r="F111" s="152">
        <f>'[1]MAKET'!$F341</f>
        <v>0</v>
      </c>
      <c r="G111" s="39">
        <f>(IF(E111&lt;&gt;0,$G$2,IF(F111&lt;&gt;0,$G$2,"")))</f>
      </c>
    </row>
    <row r="112" spans="1:7" s="39" customFormat="1" ht="21">
      <c r="A112" s="108">
        <v>70</v>
      </c>
      <c r="B112" s="40">
        <v>3100</v>
      </c>
      <c r="C112" s="41" t="s">
        <v>93</v>
      </c>
      <c r="D112" s="41"/>
      <c r="E112" s="153">
        <f>'[1]MAKET'!$E355</f>
        <v>0</v>
      </c>
      <c r="F112" s="154">
        <f>'[1]MAKET'!$F355</f>
        <v>0</v>
      </c>
      <c r="G112" s="39">
        <f>(IF(E112&lt;&gt;0,$G$2,IF(F112&lt;&gt;0,$G$2,"")))</f>
      </c>
    </row>
    <row r="113" spans="1:7" s="39" customFormat="1" ht="32.25" customHeight="1" thickBot="1">
      <c r="A113" s="50">
        <v>115</v>
      </c>
      <c r="B113" s="155">
        <v>3200</v>
      </c>
      <c r="C113" s="156" t="s">
        <v>94</v>
      </c>
      <c r="D113" s="157"/>
      <c r="E113" s="158">
        <f>'[1]MAKET'!$E365</f>
        <v>0</v>
      </c>
      <c r="F113" s="159">
        <f>'[1]MAKET'!$F365</f>
        <v>0</v>
      </c>
      <c r="G113" s="39">
        <f>(IF(E113&lt;&gt;0,$G$2,IF(F113&lt;&gt;0,$G$2,"")))</f>
      </c>
    </row>
    <row r="114" spans="1:7" ht="21.75" thickBot="1">
      <c r="A114" s="61">
        <v>140</v>
      </c>
      <c r="B114" s="62"/>
      <c r="C114" s="160" t="s">
        <v>95</v>
      </c>
      <c r="D114" s="161"/>
      <c r="E114" s="65">
        <f>'[1]MAKET'!$E370</f>
        <v>0</v>
      </c>
      <c r="F114" s="65">
        <f>'[1]MAKET'!$F370</f>
        <v>0</v>
      </c>
      <c r="G114" s="1">
        <v>1</v>
      </c>
    </row>
    <row r="115" spans="1:7" ht="43.5" customHeight="1" thickBot="1">
      <c r="A115" s="61">
        <v>141</v>
      </c>
      <c r="B115" s="162" t="s">
        <v>19</v>
      </c>
      <c r="C115" s="163" t="s">
        <v>96</v>
      </c>
      <c r="D115" s="164"/>
      <c r="E115" s="165"/>
      <c r="F115" s="166"/>
      <c r="G115" s="1">
        <v>1</v>
      </c>
    </row>
    <row r="116" spans="1:7" ht="21.75" thickBot="1">
      <c r="A116" s="61">
        <v>142</v>
      </c>
      <c r="B116" s="167"/>
      <c r="C116" s="147" t="s">
        <v>97</v>
      </c>
      <c r="D116" s="148"/>
      <c r="E116" s="168"/>
      <c r="F116" s="169"/>
      <c r="G116" s="1">
        <v>1</v>
      </c>
    </row>
    <row r="117" spans="1:7" s="39" customFormat="1" ht="32.25" customHeight="1">
      <c r="A117" s="108">
        <v>145</v>
      </c>
      <c r="B117" s="40">
        <v>6000</v>
      </c>
      <c r="C117" s="98" t="s">
        <v>98</v>
      </c>
      <c r="D117" s="99"/>
      <c r="E117" s="151">
        <f>'[1]MAKET'!$E373</f>
        <v>0</v>
      </c>
      <c r="F117" s="152">
        <f>'[1]MAKET'!$F373</f>
        <v>0</v>
      </c>
      <c r="G117" s="39">
        <f aca="true" t="shared" si="3" ref="G117:G124">(IF(E117&lt;&gt;0,$G$2,IF(F117&lt;&gt;0,$G$2,"")))</f>
      </c>
    </row>
    <row r="118" spans="1:7" s="39" customFormat="1" ht="21">
      <c r="A118" s="108">
        <v>160</v>
      </c>
      <c r="B118" s="40">
        <v>6100</v>
      </c>
      <c r="C118" s="49" t="s">
        <v>99</v>
      </c>
      <c r="D118" s="49"/>
      <c r="E118" s="153">
        <f>'[1]MAKET'!$E376</f>
        <v>0</v>
      </c>
      <c r="F118" s="154">
        <f>'[1]MAKET'!$F376</f>
        <v>0</v>
      </c>
      <c r="G118" s="39">
        <f t="shared" si="3"/>
      </c>
    </row>
    <row r="119" spans="1:7" s="39" customFormat="1" ht="32.25" customHeight="1">
      <c r="A119" s="50">
        <v>185</v>
      </c>
      <c r="B119" s="40">
        <v>6200</v>
      </c>
      <c r="C119" s="170" t="s">
        <v>100</v>
      </c>
      <c r="D119" s="107"/>
      <c r="E119" s="153">
        <f>'[1]MAKET'!$E381</f>
        <v>0</v>
      </c>
      <c r="F119" s="171">
        <f>'[1]MAKET'!$F381</f>
        <v>0</v>
      </c>
      <c r="G119" s="39">
        <f t="shared" si="3"/>
      </c>
    </row>
    <row r="120" spans="1:7" s="39" customFormat="1" ht="21.75" customHeight="1">
      <c r="A120" s="50">
        <v>200</v>
      </c>
      <c r="B120" s="40">
        <v>6300</v>
      </c>
      <c r="C120" s="170" t="s">
        <v>101</v>
      </c>
      <c r="D120" s="107"/>
      <c r="E120" s="153">
        <f>'[1]MAKET'!$E384</f>
        <v>0</v>
      </c>
      <c r="F120" s="171">
        <f>'[1]MAKET'!$F384</f>
        <v>0</v>
      </c>
      <c r="G120" s="39">
        <f t="shared" si="3"/>
      </c>
    </row>
    <row r="121" spans="1:18" s="173" customFormat="1" ht="34.5" customHeight="1">
      <c r="A121" s="51">
        <v>210</v>
      </c>
      <c r="B121" s="40">
        <v>6400</v>
      </c>
      <c r="C121" s="172" t="s">
        <v>102</v>
      </c>
      <c r="D121" s="172"/>
      <c r="E121" s="153">
        <f>'[1]MAKET'!$E387</f>
        <v>0</v>
      </c>
      <c r="F121" s="171">
        <f>'[1]MAKET'!$F387</f>
        <v>0</v>
      </c>
      <c r="G121" s="39">
        <f t="shared" si="3"/>
      </c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s="173" customFormat="1" ht="21">
      <c r="A122" s="174">
        <v>213</v>
      </c>
      <c r="B122" s="40">
        <v>6500</v>
      </c>
      <c r="C122" s="175" t="s">
        <v>103</v>
      </c>
      <c r="D122" s="176"/>
      <c r="E122" s="177">
        <f>'[1]MAKET'!$E390</f>
        <v>0</v>
      </c>
      <c r="F122" s="178">
        <f>'[1]MAKET'!$F390</f>
        <v>0</v>
      </c>
      <c r="G122" s="1">
        <f t="shared" si="3"/>
      </c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7" s="39" customFormat="1" ht="21.75" customHeight="1">
      <c r="A123" s="50">
        <v>215</v>
      </c>
      <c r="B123" s="40">
        <v>6600</v>
      </c>
      <c r="C123" s="170" t="s">
        <v>104</v>
      </c>
      <c r="D123" s="107"/>
      <c r="E123" s="153">
        <f>'[1]MAKET'!$E391</f>
        <v>0</v>
      </c>
      <c r="F123" s="154">
        <f>'[1]MAKET'!$F391</f>
        <v>0</v>
      </c>
      <c r="G123" s="39">
        <f t="shared" si="3"/>
      </c>
    </row>
    <row r="124" spans="1:7" s="39" customFormat="1" ht="22.5" customHeight="1" thickBot="1">
      <c r="A124" s="50">
        <v>230</v>
      </c>
      <c r="B124" s="40">
        <v>6900</v>
      </c>
      <c r="C124" s="179" t="s">
        <v>105</v>
      </c>
      <c r="D124" s="180"/>
      <c r="E124" s="158">
        <f>'[1]MAKET'!$E395</f>
        <v>0</v>
      </c>
      <c r="F124" s="159">
        <f>'[1]MAKET'!$F395</f>
        <v>0</v>
      </c>
      <c r="G124" s="39">
        <f t="shared" si="3"/>
      </c>
    </row>
    <row r="125" spans="1:7" ht="21.75" thickBot="1">
      <c r="A125" s="61">
        <v>260</v>
      </c>
      <c r="B125" s="62"/>
      <c r="C125" s="160" t="s">
        <v>106</v>
      </c>
      <c r="D125" s="161"/>
      <c r="E125" s="65">
        <f>'[1]MAKET'!$E401</f>
        <v>0</v>
      </c>
      <c r="F125" s="65">
        <f>'[1]MAKET'!$F401</f>
        <v>0</v>
      </c>
      <c r="G125" s="1">
        <v>1</v>
      </c>
    </row>
    <row r="126" spans="1:7" ht="54" customHeight="1" thickBot="1">
      <c r="A126" s="61">
        <v>261</v>
      </c>
      <c r="B126" s="162" t="s">
        <v>19</v>
      </c>
      <c r="C126" s="181" t="s">
        <v>107</v>
      </c>
      <c r="D126" s="182"/>
      <c r="E126" s="165"/>
      <c r="F126" s="166"/>
      <c r="G126" s="1">
        <v>1</v>
      </c>
    </row>
    <row r="127" spans="1:7" ht="21.75" thickBot="1">
      <c r="A127" s="61">
        <v>262</v>
      </c>
      <c r="B127" s="183"/>
      <c r="C127" s="147" t="s">
        <v>108</v>
      </c>
      <c r="D127" s="148"/>
      <c r="E127" s="165"/>
      <c r="F127" s="166"/>
      <c r="G127" s="1">
        <v>1</v>
      </c>
    </row>
    <row r="128" spans="1:7" s="39" customFormat="1" ht="24" customHeight="1">
      <c r="A128" s="108">
        <v>265</v>
      </c>
      <c r="B128" s="40">
        <v>7400</v>
      </c>
      <c r="C128" s="149" t="s">
        <v>109</v>
      </c>
      <c r="D128" s="150"/>
      <c r="E128" s="151">
        <f>'[1]MAKET'!$E404</f>
        <v>0</v>
      </c>
      <c r="F128" s="184">
        <f>'[1]MAKET'!$F404</f>
        <v>0</v>
      </c>
      <c r="G128" s="39">
        <f>(IF(E128&lt;&gt;0,$G$2,IF(F128&lt;&gt;0,$G$2,"")))</f>
      </c>
    </row>
    <row r="129" spans="1:7" s="39" customFormat="1" ht="21">
      <c r="A129" s="108">
        <v>275</v>
      </c>
      <c r="B129" s="40">
        <v>7500</v>
      </c>
      <c r="C129" s="41" t="s">
        <v>110</v>
      </c>
      <c r="D129" s="41"/>
      <c r="E129" s="153">
        <f>'[1]MAKET'!$E405</f>
        <v>0</v>
      </c>
      <c r="F129" s="185">
        <f>'[1]MAKET'!$F405</f>
        <v>0</v>
      </c>
      <c r="G129" s="39">
        <f>(IF(E129&lt;&gt;0,$G$2,IF(F129&lt;&gt;0,$G$2,"")))</f>
      </c>
    </row>
    <row r="130" spans="1:7" s="39" customFormat="1" ht="30" customHeight="1">
      <c r="A130" s="50">
        <v>285</v>
      </c>
      <c r="B130" s="40">
        <v>7600</v>
      </c>
      <c r="C130" s="44" t="s">
        <v>111</v>
      </c>
      <c r="D130" s="44"/>
      <c r="E130" s="153">
        <f>'[1]MAKET'!$E406</f>
        <v>0</v>
      </c>
      <c r="F130" s="185">
        <f>'[1]MAKET'!$F406</f>
        <v>0</v>
      </c>
      <c r="G130" s="39">
        <f>(IF(E130&lt;&gt;0,$G$2,IF(F130&lt;&gt;0,$G$2,"")))</f>
      </c>
    </row>
    <row r="131" spans="1:7" s="39" customFormat="1" ht="24" customHeight="1">
      <c r="A131" s="50">
        <v>295</v>
      </c>
      <c r="B131" s="40">
        <v>7700</v>
      </c>
      <c r="C131" s="44" t="s">
        <v>112</v>
      </c>
      <c r="D131" s="104"/>
      <c r="E131" s="153">
        <f>'[1]MAKET'!$E407</f>
        <v>0</v>
      </c>
      <c r="F131" s="185">
        <f>'[1]MAKET'!$F407</f>
        <v>0</v>
      </c>
      <c r="G131" s="39">
        <f>(IF(E131&lt;&gt;0,$G$2,IF(F131&lt;&gt;0,$G$2,"")))</f>
      </c>
    </row>
    <row r="132" spans="1:7" s="114" customFormat="1" ht="39" customHeight="1" thickBot="1">
      <c r="A132" s="50">
        <v>305</v>
      </c>
      <c r="B132" s="112">
        <v>7800</v>
      </c>
      <c r="C132" s="186" t="s">
        <v>113</v>
      </c>
      <c r="D132" s="187"/>
      <c r="E132" s="188">
        <f>'[1]MAKET'!$E408</f>
        <v>0</v>
      </c>
      <c r="F132" s="189">
        <f>'[1]MAKET'!$F408</f>
        <v>0</v>
      </c>
      <c r="G132" s="39">
        <f>(IF(E132&lt;&gt;0,$G$2,IF(F132&lt;&gt;0,$G$2,"")))</f>
      </c>
    </row>
    <row r="133" spans="1:7" ht="21.75" thickBot="1">
      <c r="A133" s="124">
        <v>315</v>
      </c>
      <c r="B133" s="62"/>
      <c r="C133" s="160" t="s">
        <v>114</v>
      </c>
      <c r="D133" s="161"/>
      <c r="E133" s="65">
        <f>'[1]MAKET'!$E409</f>
        <v>0</v>
      </c>
      <c r="F133" s="65">
        <f>'[1]MAKET'!$F409</f>
        <v>0</v>
      </c>
      <c r="G133" s="1">
        <v>1</v>
      </c>
    </row>
    <row r="134" spans="1:7" ht="15" customHeight="1">
      <c r="A134" s="124"/>
      <c r="B134" s="190"/>
      <c r="C134" s="190"/>
      <c r="D134" s="130"/>
      <c r="G134" s="1">
        <v>1</v>
      </c>
    </row>
    <row r="135" spans="1:7" ht="21">
      <c r="A135" s="124"/>
      <c r="E135" s="71"/>
      <c r="F135" s="71"/>
      <c r="G135" s="1">
        <v>1</v>
      </c>
    </row>
    <row r="136" spans="1:7" ht="21">
      <c r="A136" s="124"/>
      <c r="C136" s="7"/>
      <c r="D136" s="8"/>
      <c r="E136" s="71"/>
      <c r="F136" s="71"/>
      <c r="G136" s="1">
        <v>1</v>
      </c>
    </row>
    <row r="137" spans="1:7" ht="42" customHeight="1">
      <c r="A137" s="124"/>
      <c r="B137" s="72" t="str">
        <f>$B$7</f>
        <v>ОТЧЕТ ЗА ИЗВЪНБЮДЖЕТНИТЕ СМЕТКИ 
НА БЕНЕФИЦИЕНТИ НА ДЪРЖАВЕН ФОНД "ЗЕМЕДЕЛИЕ"
ПО ПЪЛНА ЕДИННА БЮДЖЕТНА КЛАСИФИКАЦИЯ</v>
      </c>
      <c r="C137" s="73"/>
      <c r="D137" s="73"/>
      <c r="E137" s="71"/>
      <c r="F137" s="71"/>
      <c r="G137" s="1">
        <v>1</v>
      </c>
    </row>
    <row r="138" spans="1:7" ht="21">
      <c r="A138" s="124"/>
      <c r="C138" s="7"/>
      <c r="D138" s="8"/>
      <c r="E138" s="74" t="s">
        <v>9</v>
      </c>
      <c r="F138" s="74" t="s">
        <v>10</v>
      </c>
      <c r="G138" s="1">
        <v>1</v>
      </c>
    </row>
    <row r="139" spans="1:7" ht="38.25" customHeight="1" thickBot="1">
      <c r="A139" s="124"/>
      <c r="B139" s="75" t="str">
        <f>$B$9</f>
        <v>                                       ТРАКИЙСКИ УНИВЕРСИТЕТ   СТАРА ЗАГОРА</v>
      </c>
      <c r="C139" s="76"/>
      <c r="D139" s="76"/>
      <c r="E139" s="77">
        <f>$E$9</f>
        <v>40909</v>
      </c>
      <c r="F139" s="78">
        <f>$F$9</f>
        <v>41274</v>
      </c>
      <c r="G139" s="1">
        <v>1</v>
      </c>
    </row>
    <row r="140" spans="1:7" ht="21.75" thickBot="1">
      <c r="A140" s="124"/>
      <c r="B140" s="16" t="s">
        <v>11</v>
      </c>
      <c r="E140" s="71"/>
      <c r="F140" s="79">
        <f>$F$10</f>
        <v>0</v>
      </c>
      <c r="G140" s="1">
        <v>1</v>
      </c>
    </row>
    <row r="141" spans="1:7" ht="21.75" thickBot="1">
      <c r="A141" s="124"/>
      <c r="B141" s="16"/>
      <c r="E141" s="80"/>
      <c r="F141" s="71"/>
      <c r="G141" s="1">
        <v>1</v>
      </c>
    </row>
    <row r="142" spans="1:7" ht="39.75" customHeight="1" thickBot="1" thickTop="1">
      <c r="A142" s="124"/>
      <c r="B142" s="75" t="str">
        <f>$B$12</f>
        <v>МИНИСТЕРСТВО НА ОБРАЗОВАНИЕТО ,МЛАДЕЖТА И НАУКАТА </v>
      </c>
      <c r="C142" s="76"/>
      <c r="D142" s="76"/>
      <c r="E142" s="71" t="s">
        <v>12</v>
      </c>
      <c r="F142" s="81" t="str">
        <f>$F$12</f>
        <v>1723</v>
      </c>
      <c r="G142" s="1">
        <v>1</v>
      </c>
    </row>
    <row r="143" spans="1:7" ht="21.75" thickTop="1">
      <c r="A143" s="124"/>
      <c r="B143" s="16" t="s">
        <v>13</v>
      </c>
      <c r="E143" s="80" t="s">
        <v>14</v>
      </c>
      <c r="F143" s="71"/>
      <c r="G143" s="1">
        <v>1</v>
      </c>
    </row>
    <row r="144" spans="1:7" ht="21">
      <c r="A144" s="124"/>
      <c r="B144" s="16"/>
      <c r="E144" s="71"/>
      <c r="F144" s="71"/>
      <c r="G144" s="1">
        <v>1</v>
      </c>
    </row>
    <row r="145" spans="1:7" ht="21.75" thickBot="1">
      <c r="A145" s="124"/>
      <c r="C145" s="7"/>
      <c r="D145" s="8"/>
      <c r="E145" s="71"/>
      <c r="F145" s="80" t="s">
        <v>15</v>
      </c>
      <c r="G145" s="1">
        <v>1</v>
      </c>
    </row>
    <row r="146" spans="1:7" ht="21.75" thickBot="1">
      <c r="A146" s="124"/>
      <c r="B146" s="191"/>
      <c r="C146" s="192"/>
      <c r="D146" s="193" t="s">
        <v>115</v>
      </c>
      <c r="E146" s="194" t="s">
        <v>116</v>
      </c>
      <c r="F146" s="195" t="s">
        <v>18</v>
      </c>
      <c r="G146" s="1">
        <v>1</v>
      </c>
    </row>
    <row r="147" spans="1:7" ht="38.25" thickBot="1">
      <c r="A147" s="124"/>
      <c r="B147" s="196"/>
      <c r="C147" s="196"/>
      <c r="D147" s="197" t="s">
        <v>117</v>
      </c>
      <c r="E147" s="195">
        <f>+E20</f>
        <v>2012</v>
      </c>
      <c r="F147" s="195">
        <f>+F20</f>
        <v>2012</v>
      </c>
      <c r="G147" s="1">
        <v>1</v>
      </c>
    </row>
    <row r="148" spans="1:7" ht="21.75" thickBot="1">
      <c r="A148" s="124"/>
      <c r="B148" s="198"/>
      <c r="C148" s="199"/>
      <c r="D148" s="200" t="s">
        <v>118</v>
      </c>
      <c r="E148" s="201"/>
      <c r="F148" s="201"/>
      <c r="G148" s="1">
        <v>1</v>
      </c>
    </row>
    <row r="149" spans="1:7" ht="21.75" thickBot="1">
      <c r="A149" s="124"/>
      <c r="B149" s="202"/>
      <c r="C149" s="203"/>
      <c r="D149" s="204"/>
      <c r="E149" s="205">
        <f>+E47-E93+E114+E125+E133</f>
        <v>0</v>
      </c>
      <c r="F149" s="205">
        <f>+F47-F93+F114+F125+F133</f>
        <v>0</v>
      </c>
      <c r="G149" s="1">
        <v>1</v>
      </c>
    </row>
    <row r="150" spans="1:7" ht="21">
      <c r="A150" s="124"/>
      <c r="B150" s="7"/>
      <c r="C150" s="206"/>
      <c r="D150" s="207"/>
      <c r="E150" s="208"/>
      <c r="F150" s="208"/>
      <c r="G150" s="1">
        <v>1</v>
      </c>
    </row>
    <row r="151" spans="1:7" ht="21">
      <c r="A151" s="124"/>
      <c r="E151" s="71"/>
      <c r="F151" s="71"/>
      <c r="G151" s="1">
        <v>1</v>
      </c>
    </row>
    <row r="152" spans="1:7" ht="21">
      <c r="A152" s="124"/>
      <c r="C152" s="7"/>
      <c r="D152" s="8"/>
      <c r="E152" s="71"/>
      <c r="F152" s="71"/>
      <c r="G152" s="1">
        <v>1</v>
      </c>
    </row>
    <row r="153" spans="1:7" ht="44.25" customHeight="1">
      <c r="A153" s="124"/>
      <c r="B153" s="72" t="str">
        <f>$B$7</f>
        <v>ОТЧЕТ ЗА ИЗВЪНБЮДЖЕТНИТЕ СМЕТКИ 
НА БЕНЕФИЦИЕНТИ НА ДЪРЖАВЕН ФОНД "ЗЕМЕДЕЛИЕ"
ПО ПЪЛНА ЕДИННА БЮДЖЕТНА КЛАСИФИКАЦИЯ</v>
      </c>
      <c r="C153" s="73"/>
      <c r="D153" s="73"/>
      <c r="E153" s="71"/>
      <c r="F153" s="71"/>
      <c r="G153" s="1">
        <v>1</v>
      </c>
    </row>
    <row r="154" spans="1:7" ht="21">
      <c r="A154" s="124"/>
      <c r="C154" s="7"/>
      <c r="D154" s="8"/>
      <c r="E154" s="74" t="s">
        <v>9</v>
      </c>
      <c r="F154" s="74" t="s">
        <v>10</v>
      </c>
      <c r="G154" s="1">
        <v>1</v>
      </c>
    </row>
    <row r="155" spans="1:7" ht="38.25" customHeight="1" thickBot="1">
      <c r="A155" s="124"/>
      <c r="B155" s="75" t="str">
        <f>$B$9</f>
        <v>                                       ТРАКИЙСКИ УНИВЕРСИТЕТ   СТАРА ЗАГОРА</v>
      </c>
      <c r="C155" s="76"/>
      <c r="D155" s="76"/>
      <c r="E155" s="77">
        <f>$E$9</f>
        <v>40909</v>
      </c>
      <c r="F155" s="78">
        <f>$F$9</f>
        <v>41274</v>
      </c>
      <c r="G155" s="1">
        <v>1</v>
      </c>
    </row>
    <row r="156" spans="1:7" ht="21.75" thickBot="1">
      <c r="A156" s="124"/>
      <c r="B156" s="16" t="s">
        <v>11</v>
      </c>
      <c r="E156" s="71"/>
      <c r="F156" s="79">
        <f>$F$10</f>
        <v>0</v>
      </c>
      <c r="G156" s="1">
        <v>1</v>
      </c>
    </row>
    <row r="157" spans="1:7" ht="21.75" thickBot="1">
      <c r="A157" s="124"/>
      <c r="B157" s="16"/>
      <c r="E157" s="80"/>
      <c r="F157" s="71"/>
      <c r="G157" s="1">
        <v>1</v>
      </c>
    </row>
    <row r="158" spans="1:7" ht="38.25" customHeight="1" thickBot="1" thickTop="1">
      <c r="A158" s="124"/>
      <c r="B158" s="75" t="str">
        <f>$B$12</f>
        <v>МИНИСТЕРСТВО НА ОБРАЗОВАНИЕТО ,МЛАДЕЖТА И НАУКАТА </v>
      </c>
      <c r="C158" s="76"/>
      <c r="D158" s="76"/>
      <c r="E158" s="71" t="s">
        <v>12</v>
      </c>
      <c r="F158" s="81" t="str">
        <f>$F$12</f>
        <v>1723</v>
      </c>
      <c r="G158" s="1">
        <v>1</v>
      </c>
    </row>
    <row r="159" spans="1:7" ht="21.75" thickTop="1">
      <c r="A159" s="124"/>
      <c r="B159" s="16" t="s">
        <v>13</v>
      </c>
      <c r="E159" s="80" t="s">
        <v>14</v>
      </c>
      <c r="F159" s="71"/>
      <c r="G159" s="1">
        <v>1</v>
      </c>
    </row>
    <row r="160" spans="1:7" ht="21">
      <c r="A160" s="124"/>
      <c r="B160" s="16"/>
      <c r="E160" s="71"/>
      <c r="F160" s="71"/>
      <c r="G160" s="1">
        <v>1</v>
      </c>
    </row>
    <row r="161" spans="1:7" ht="21.75" thickBot="1">
      <c r="A161" s="124"/>
      <c r="C161" s="7"/>
      <c r="D161" s="8"/>
      <c r="E161" s="71"/>
      <c r="F161" s="80" t="s">
        <v>15</v>
      </c>
      <c r="G161" s="1">
        <v>1</v>
      </c>
    </row>
    <row r="162" spans="1:7" ht="21.75" thickBot="1">
      <c r="A162" s="124"/>
      <c r="B162" s="209"/>
      <c r="C162" s="210"/>
      <c r="D162" s="211"/>
      <c r="E162" s="85"/>
      <c r="F162" s="85"/>
      <c r="G162" s="1">
        <v>1</v>
      </c>
    </row>
    <row r="163" spans="1:7" ht="38.25" thickBot="1">
      <c r="A163" s="124"/>
      <c r="B163" s="162" t="s">
        <v>19</v>
      </c>
      <c r="C163" s="212"/>
      <c r="D163" s="88" t="s">
        <v>119</v>
      </c>
      <c r="E163" s="137" t="s">
        <v>17</v>
      </c>
      <c r="F163" s="137" t="s">
        <v>18</v>
      </c>
      <c r="G163" s="1">
        <v>1</v>
      </c>
    </row>
    <row r="164" spans="1:7" ht="21.75" thickBot="1">
      <c r="A164" s="124"/>
      <c r="B164" s="213"/>
      <c r="C164" s="214"/>
      <c r="D164" s="28" t="s">
        <v>54</v>
      </c>
      <c r="E164" s="91">
        <f>+E20</f>
        <v>2012</v>
      </c>
      <c r="F164" s="91">
        <f>+F20</f>
        <v>2012</v>
      </c>
      <c r="G164" s="1">
        <v>1</v>
      </c>
    </row>
    <row r="165" spans="1:7" ht="21.75" thickBot="1">
      <c r="A165" s="124">
        <v>1</v>
      </c>
      <c r="B165" s="215"/>
      <c r="C165" s="216"/>
      <c r="D165" s="217" t="s">
        <v>120</v>
      </c>
      <c r="E165" s="215"/>
      <c r="F165" s="216"/>
      <c r="G165" s="1">
        <v>1</v>
      </c>
    </row>
    <row r="166" spans="1:7" s="39" customFormat="1" ht="18.75" customHeight="1">
      <c r="A166" s="50">
        <v>5</v>
      </c>
      <c r="B166" s="35">
        <v>7000</v>
      </c>
      <c r="C166" s="218" t="s">
        <v>121</v>
      </c>
      <c r="D166" s="99"/>
      <c r="E166" s="151">
        <f>'[1]MAKET'!$E443</f>
        <v>0</v>
      </c>
      <c r="F166" s="152">
        <f>'[1]MAKET'!$F443</f>
        <v>0</v>
      </c>
      <c r="G166" s="39">
        <f aca="true" t="shared" si="4" ref="G166:G184">(IF(E166&lt;&gt;0,$G$2,IF(F166&lt;&gt;0,$G$2,"")))</f>
      </c>
    </row>
    <row r="167" spans="1:7" s="39" customFormat="1" ht="21">
      <c r="A167" s="50">
        <v>30</v>
      </c>
      <c r="B167" s="40">
        <v>7100</v>
      </c>
      <c r="C167" s="105" t="s">
        <v>122</v>
      </c>
      <c r="D167" s="105"/>
      <c r="E167" s="153">
        <f>'[1]MAKET'!$E447</f>
        <v>0</v>
      </c>
      <c r="F167" s="154">
        <f>'[1]MAKET'!$F447</f>
        <v>0</v>
      </c>
      <c r="G167" s="39">
        <f t="shared" si="4"/>
      </c>
    </row>
    <row r="168" spans="1:7" s="39" customFormat="1" ht="21">
      <c r="A168" s="50">
        <v>45</v>
      </c>
      <c r="B168" s="40">
        <v>7200</v>
      </c>
      <c r="C168" s="105" t="s">
        <v>123</v>
      </c>
      <c r="D168" s="105"/>
      <c r="E168" s="153">
        <f>'[1]MAKET'!$E450</f>
        <v>0</v>
      </c>
      <c r="F168" s="154">
        <f>'[1]MAKET'!$F450</f>
        <v>0</v>
      </c>
      <c r="G168" s="39">
        <f t="shared" si="4"/>
      </c>
    </row>
    <row r="169" spans="1:7" s="39" customFormat="1" ht="33" customHeight="1">
      <c r="A169" s="50">
        <v>60</v>
      </c>
      <c r="B169" s="40">
        <v>7300</v>
      </c>
      <c r="C169" s="106" t="s">
        <v>124</v>
      </c>
      <c r="D169" s="107"/>
      <c r="E169" s="153">
        <f>'[1]MAKET'!$E453</f>
        <v>0</v>
      </c>
      <c r="F169" s="154">
        <f>'[1]MAKET'!$F453</f>
        <v>0</v>
      </c>
      <c r="G169" s="39">
        <f t="shared" si="4"/>
      </c>
    </row>
    <row r="170" spans="1:63" s="173" customFormat="1" ht="33.75" customHeight="1">
      <c r="A170" s="51">
        <v>110</v>
      </c>
      <c r="B170" s="40">
        <v>7900</v>
      </c>
      <c r="C170" s="219" t="s">
        <v>125</v>
      </c>
      <c r="D170" s="219"/>
      <c r="E170" s="177">
        <f>'[1]MAKET'!$E460</f>
        <v>0</v>
      </c>
      <c r="F170" s="220">
        <f>'[1]MAKET'!$F460</f>
        <v>0</v>
      </c>
      <c r="G170" s="39">
        <f t="shared" si="4"/>
      </c>
      <c r="H170" s="54"/>
      <c r="I170" s="221"/>
      <c r="J170" s="54"/>
      <c r="K170" s="221"/>
      <c r="L170" s="221"/>
      <c r="M170" s="222"/>
      <c r="N170" s="221"/>
      <c r="O170" s="221"/>
      <c r="P170" s="54"/>
      <c r="Q170" s="221"/>
      <c r="R170" s="221"/>
      <c r="S170" s="222"/>
      <c r="T170" s="221"/>
      <c r="U170" s="221"/>
      <c r="V170" s="222"/>
      <c r="W170" s="221"/>
      <c r="X170" s="221"/>
      <c r="Y170" s="222"/>
      <c r="Z170" s="221"/>
      <c r="AA170" s="221"/>
      <c r="AB170" s="222"/>
      <c r="AC170" s="221"/>
      <c r="AD170" s="221"/>
      <c r="AE170" s="54"/>
      <c r="AF170" s="221"/>
      <c r="AG170" s="221"/>
      <c r="AH170" s="222"/>
      <c r="AI170" s="221"/>
      <c r="AJ170" s="221"/>
      <c r="AK170" s="222"/>
      <c r="AL170" s="223"/>
      <c r="AM170" s="223"/>
      <c r="AN170" s="224"/>
      <c r="AO170" s="223"/>
      <c r="AP170" s="223"/>
      <c r="AQ170" s="224"/>
      <c r="AR170" s="223"/>
      <c r="AS170" s="223"/>
      <c r="AT170" s="225"/>
      <c r="AU170" s="223"/>
      <c r="AV170" s="223"/>
      <c r="AW170" s="224"/>
      <c r="AX170" s="223"/>
      <c r="AY170" s="223"/>
      <c r="AZ170" s="224"/>
      <c r="BA170" s="223"/>
      <c r="BB170" s="224"/>
      <c r="BC170" s="225"/>
      <c r="BD170" s="224"/>
      <c r="BE170" s="224"/>
      <c r="BF170" s="223"/>
      <c r="BG170" s="223"/>
      <c r="BH170" s="224"/>
      <c r="BI170" s="223"/>
      <c r="BK170" s="223"/>
    </row>
    <row r="171" spans="1:7" s="39" customFormat="1" ht="21">
      <c r="A171" s="50">
        <v>125</v>
      </c>
      <c r="B171" s="40">
        <v>8000</v>
      </c>
      <c r="C171" s="49" t="s">
        <v>126</v>
      </c>
      <c r="D171" s="49"/>
      <c r="E171" s="153">
        <f>'[1]MAKET'!$E463</f>
        <v>0</v>
      </c>
      <c r="F171" s="154">
        <f>'[1]MAKET'!$F463</f>
        <v>0</v>
      </c>
      <c r="G171" s="39">
        <f t="shared" si="4"/>
      </c>
    </row>
    <row r="172" spans="1:7" s="39" customFormat="1" ht="33" customHeight="1">
      <c r="A172" s="50">
        <v>220</v>
      </c>
      <c r="B172" s="40">
        <v>8100</v>
      </c>
      <c r="C172" s="44" t="s">
        <v>127</v>
      </c>
      <c r="D172" s="104"/>
      <c r="E172" s="153">
        <f>'[1]MAKET'!$E479</f>
        <v>0</v>
      </c>
      <c r="F172" s="154">
        <f>'[1]MAKET'!$F479</f>
        <v>0</v>
      </c>
      <c r="G172" s="39">
        <f t="shared" si="4"/>
      </c>
    </row>
    <row r="173" spans="1:7" s="39" customFormat="1" ht="23.25" customHeight="1">
      <c r="A173" s="50">
        <v>245</v>
      </c>
      <c r="B173" s="40">
        <v>8200</v>
      </c>
      <c r="C173" s="44" t="s">
        <v>128</v>
      </c>
      <c r="D173" s="104"/>
      <c r="E173" s="177">
        <f>'[1]MAKET'!$E484</f>
        <v>0</v>
      </c>
      <c r="F173" s="178">
        <f>'[1]MAKET'!$F484</f>
        <v>0</v>
      </c>
      <c r="G173" s="39">
        <f t="shared" si="4"/>
      </c>
    </row>
    <row r="174" spans="1:7" s="39" customFormat="1" ht="21">
      <c r="A174" s="50">
        <v>255</v>
      </c>
      <c r="B174" s="40">
        <v>8300</v>
      </c>
      <c r="C174" s="41" t="s">
        <v>129</v>
      </c>
      <c r="D174" s="41"/>
      <c r="E174" s="153">
        <f>'[1]MAKET'!$E485</f>
        <v>0</v>
      </c>
      <c r="F174" s="154">
        <f>'[1]MAKET'!$F485</f>
        <v>0</v>
      </c>
      <c r="G174" s="39">
        <f t="shared" si="4"/>
      </c>
    </row>
    <row r="175" spans="1:7" s="39" customFormat="1" ht="21">
      <c r="A175" s="50">
        <v>280</v>
      </c>
      <c r="B175" s="40">
        <v>8400</v>
      </c>
      <c r="C175" s="41" t="s">
        <v>130</v>
      </c>
      <c r="D175" s="41"/>
      <c r="E175" s="153">
        <f>'[1]MAKET'!$E494</f>
        <v>0</v>
      </c>
      <c r="F175" s="171">
        <f>'[1]MAKET'!$F494</f>
        <v>0</v>
      </c>
      <c r="G175" s="39">
        <f t="shared" si="4"/>
      </c>
    </row>
    <row r="176" spans="1:7" s="39" customFormat="1" ht="21">
      <c r="A176" s="50">
        <v>295</v>
      </c>
      <c r="B176" s="40">
        <v>8500</v>
      </c>
      <c r="C176" s="49" t="s">
        <v>131</v>
      </c>
      <c r="D176" s="49"/>
      <c r="E176" s="153">
        <f>'[1]MAKET'!$E497</f>
        <v>0</v>
      </c>
      <c r="F176" s="154">
        <f>'[1]MAKET'!$F497</f>
        <v>0</v>
      </c>
      <c r="G176" s="39">
        <f t="shared" si="4"/>
      </c>
    </row>
    <row r="177" spans="1:7" s="39" customFormat="1" ht="21">
      <c r="A177" s="50">
        <v>315</v>
      </c>
      <c r="B177" s="40">
        <v>8600</v>
      </c>
      <c r="C177" s="49" t="s">
        <v>132</v>
      </c>
      <c r="D177" s="49"/>
      <c r="E177" s="153">
        <f>'[1]MAKET'!$E501</f>
        <v>0</v>
      </c>
      <c r="F177" s="154">
        <f>'[1]MAKET'!$F501</f>
        <v>0</v>
      </c>
      <c r="G177" s="39">
        <f t="shared" si="4"/>
      </c>
    </row>
    <row r="178" spans="1:7" s="39" customFormat="1" ht="18" customHeight="1">
      <c r="A178" s="50">
        <v>355</v>
      </c>
      <c r="B178" s="40">
        <v>8800</v>
      </c>
      <c r="C178" s="44" t="s">
        <v>133</v>
      </c>
      <c r="D178" s="104"/>
      <c r="E178" s="153">
        <f>'[1]MAKET'!$E506</f>
        <v>0</v>
      </c>
      <c r="F178" s="154">
        <f>'[1]MAKET'!$F506</f>
        <v>0</v>
      </c>
      <c r="G178" s="39">
        <f t="shared" si="4"/>
      </c>
    </row>
    <row r="179" spans="1:7" s="39" customFormat="1" ht="33.75" customHeight="1">
      <c r="A179" s="50">
        <v>375</v>
      </c>
      <c r="B179" s="40">
        <v>8900</v>
      </c>
      <c r="C179" s="170" t="s">
        <v>134</v>
      </c>
      <c r="D179" s="107"/>
      <c r="E179" s="153">
        <f>'[1]MAKET'!$E510</f>
        <v>0</v>
      </c>
      <c r="F179" s="154">
        <f>'[1]MAKET'!$F510</f>
        <v>0</v>
      </c>
      <c r="G179" s="39">
        <f t="shared" si="4"/>
      </c>
    </row>
    <row r="180" spans="1:7" s="39" customFormat="1" ht="21">
      <c r="A180" s="50">
        <v>395</v>
      </c>
      <c r="B180" s="40">
        <v>9000</v>
      </c>
      <c r="C180" s="49" t="s">
        <v>135</v>
      </c>
      <c r="D180" s="49"/>
      <c r="E180" s="177">
        <f>'[1]MAKET'!$E514</f>
        <v>0</v>
      </c>
      <c r="F180" s="178">
        <f>'[1]MAKET'!$F514</f>
        <v>0</v>
      </c>
      <c r="G180" s="39">
        <f t="shared" si="4"/>
      </c>
    </row>
    <row r="181" spans="1:7" s="39" customFormat="1" ht="33" customHeight="1">
      <c r="A181" s="50">
        <v>405</v>
      </c>
      <c r="B181" s="40">
        <v>9100</v>
      </c>
      <c r="C181" s="170" t="s">
        <v>136</v>
      </c>
      <c r="D181" s="170"/>
      <c r="E181" s="153">
        <f>'[1]MAKET'!$E515</f>
        <v>0</v>
      </c>
      <c r="F181" s="154">
        <f>'[1]MAKET'!$F515</f>
        <v>0</v>
      </c>
      <c r="G181" s="39">
        <f t="shared" si="4"/>
      </c>
    </row>
    <row r="182" spans="1:7" s="39" customFormat="1" ht="31.5" customHeight="1">
      <c r="A182" s="50">
        <v>430</v>
      </c>
      <c r="B182" s="40">
        <v>9200</v>
      </c>
      <c r="C182" s="226" t="s">
        <v>137</v>
      </c>
      <c r="D182" s="104"/>
      <c r="E182" s="153">
        <f>'[1]MAKET'!$E520</f>
        <v>0</v>
      </c>
      <c r="F182" s="154">
        <f>'[1]MAKET'!$F520</f>
        <v>0</v>
      </c>
      <c r="G182" s="39">
        <f t="shared" si="4"/>
      </c>
    </row>
    <row r="183" spans="1:7" s="39" customFormat="1" ht="21">
      <c r="A183" s="108">
        <v>445</v>
      </c>
      <c r="B183" s="40">
        <v>9300</v>
      </c>
      <c r="C183" s="49" t="s">
        <v>138</v>
      </c>
      <c r="D183" s="49"/>
      <c r="E183" s="153">
        <f>'[1]MAKET'!$E523</f>
        <v>0</v>
      </c>
      <c r="F183" s="154">
        <f>'[1]MAKET'!$F523</f>
        <v>0</v>
      </c>
      <c r="G183" s="39">
        <f t="shared" si="4"/>
      </c>
    </row>
    <row r="184" spans="1:7" s="39" customFormat="1" ht="31.5" customHeight="1">
      <c r="A184" s="108">
        <v>470</v>
      </c>
      <c r="B184" s="40">
        <v>9500</v>
      </c>
      <c r="C184" s="226" t="s">
        <v>139</v>
      </c>
      <c r="D184" s="226"/>
      <c r="E184" s="153">
        <f>'[1]MAKET'!$E538</f>
        <v>0</v>
      </c>
      <c r="F184" s="154">
        <f>'[1]MAKET'!$F538</f>
        <v>0</v>
      </c>
      <c r="G184" s="39">
        <f t="shared" si="4"/>
      </c>
    </row>
    <row r="185" spans="1:7" s="39" customFormat="1" ht="35.25" customHeight="1">
      <c r="A185" s="108">
        <v>565</v>
      </c>
      <c r="B185" s="40">
        <v>9600</v>
      </c>
      <c r="C185" s="226" t="s">
        <v>140</v>
      </c>
      <c r="D185" s="104"/>
      <c r="E185" s="153">
        <f>'[1]MAKET'!$E558</f>
        <v>0</v>
      </c>
      <c r="F185" s="154">
        <f>'[1]MAKET'!$F558</f>
        <v>0</v>
      </c>
      <c r="G185" s="39">
        <f>(IF(E185&lt;&gt;0,$G$2,IF(F185&lt;&gt;0,$G$2,"")))</f>
      </c>
    </row>
    <row r="186" spans="1:7" s="39" customFormat="1" ht="35.25" customHeight="1" thickBot="1">
      <c r="A186" s="108">
        <v>575</v>
      </c>
      <c r="B186" s="40">
        <v>9800</v>
      </c>
      <c r="C186" s="227" t="s">
        <v>141</v>
      </c>
      <c r="D186" s="157"/>
      <c r="E186" s="158">
        <f>'[1]MAKET'!$E563</f>
        <v>0</v>
      </c>
      <c r="F186" s="159">
        <f>'[1]MAKET'!$F563</f>
        <v>0</v>
      </c>
      <c r="G186" s="39">
        <f>(IF(E186&lt;&gt;0,$G$2,IF(F186&lt;&gt;0,$G$2,"")))</f>
      </c>
    </row>
    <row r="187" spans="1:7" ht="21.75" thickBot="1">
      <c r="A187" s="124">
        <v>610</v>
      </c>
      <c r="B187" s="228"/>
      <c r="C187" s="229"/>
      <c r="D187" s="230" t="s">
        <v>142</v>
      </c>
      <c r="E187" s="65">
        <f>'[1]MAKET'!$E570</f>
        <v>0</v>
      </c>
      <c r="F187" s="65">
        <f>'[1]MAKET'!$F570</f>
        <v>0</v>
      </c>
      <c r="G187" s="1">
        <v>1</v>
      </c>
    </row>
    <row r="188" spans="1:7" ht="21">
      <c r="A188" s="124"/>
      <c r="B188" s="190"/>
      <c r="C188" s="190"/>
      <c r="D188" s="130"/>
      <c r="E188" s="190"/>
      <c r="F188" s="190"/>
      <c r="G188" s="1">
        <v>1</v>
      </c>
    </row>
    <row r="189" spans="1:7" ht="21">
      <c r="A189" s="124"/>
      <c r="B189" s="190"/>
      <c r="C189" s="190"/>
      <c r="D189" s="130"/>
      <c r="E189" s="190"/>
      <c r="F189" s="190"/>
      <c r="G189" s="1">
        <v>1</v>
      </c>
    </row>
    <row r="190" spans="2:7" ht="21">
      <c r="B190" s="231"/>
      <c r="C190" s="231"/>
      <c r="D190" s="232"/>
      <c r="E190" s="231"/>
      <c r="F190" s="231"/>
      <c r="G190" s="39">
        <v>1</v>
      </c>
    </row>
    <row r="191" spans="2:7" ht="42" customHeight="1">
      <c r="B191" s="72" t="str">
        <f>$B$7</f>
        <v>ОТЧЕТ ЗА ИЗВЪНБЮДЖЕТНИТЕ СМЕТКИ 
НА БЕНЕФИЦИЕНТИ НА ДЪРЖАВЕН ФОНД "ЗЕМЕДЕЛИЕ"
ПО ПЪЛНА ЕДИННА БЮДЖЕТНА КЛАСИФИКАЦИЯ</v>
      </c>
      <c r="C191" s="73"/>
      <c r="D191" s="73"/>
      <c r="E191" s="71"/>
      <c r="F191" s="71"/>
      <c r="G191" s="39">
        <v>1</v>
      </c>
    </row>
    <row r="192" spans="3:7" ht="21">
      <c r="C192" s="7"/>
      <c r="D192" s="8"/>
      <c r="E192" s="74" t="s">
        <v>9</v>
      </c>
      <c r="F192" s="74" t="s">
        <v>10</v>
      </c>
      <c r="G192" s="39">
        <v>1</v>
      </c>
    </row>
    <row r="193" spans="2:7" ht="21.75" thickBot="1">
      <c r="B193" s="75" t="str">
        <f>$B$9</f>
        <v>                                       ТРАКИЙСКИ УНИВЕРСИТЕТ   СТАРА ЗАГОРА</v>
      </c>
      <c r="C193" s="76"/>
      <c r="D193" s="76"/>
      <c r="E193" s="77">
        <f>$E$9</f>
        <v>40909</v>
      </c>
      <c r="F193" s="78">
        <f>$F$9</f>
        <v>41274</v>
      </c>
      <c r="G193" s="39">
        <v>1</v>
      </c>
    </row>
    <row r="194" spans="2:7" ht="21.75" thickBot="1">
      <c r="B194" s="16" t="s">
        <v>11</v>
      </c>
      <c r="E194" s="71"/>
      <c r="F194" s="79">
        <f>$F$10</f>
        <v>0</v>
      </c>
      <c r="G194" s="39">
        <v>1</v>
      </c>
    </row>
    <row r="195" spans="2:7" ht="21.75" thickBot="1">
      <c r="B195" s="16"/>
      <c r="E195" s="80"/>
      <c r="F195" s="71"/>
      <c r="G195" s="39">
        <v>1</v>
      </c>
    </row>
    <row r="196" spans="2:7" ht="22.5" thickBot="1" thickTop="1">
      <c r="B196" s="75" t="str">
        <f>$B$12</f>
        <v>МИНИСТЕРСТВО НА ОБРАЗОВАНИЕТО ,МЛАДЕЖТА И НАУКАТА </v>
      </c>
      <c r="C196" s="76"/>
      <c r="D196" s="76"/>
      <c r="E196" s="71" t="s">
        <v>12</v>
      </c>
      <c r="F196" s="81" t="str">
        <f>$F$12</f>
        <v>1723</v>
      </c>
      <c r="G196" s="39">
        <v>1</v>
      </c>
    </row>
    <row r="197" spans="2:7" ht="21.75" thickTop="1">
      <c r="B197" s="16" t="s">
        <v>13</v>
      </c>
      <c r="E197" s="80" t="s">
        <v>14</v>
      </c>
      <c r="F197" s="71"/>
      <c r="G197" s="39">
        <v>1</v>
      </c>
    </row>
    <row r="198" spans="2:7" ht="21">
      <c r="B198" s="233"/>
      <c r="C198" s="231"/>
      <c r="D198" s="232"/>
      <c r="E198" s="234"/>
      <c r="F198" s="234"/>
      <c r="G198" s="39">
        <v>1</v>
      </c>
    </row>
    <row r="199" spans="2:7" ht="21.75" thickBot="1">
      <c r="B199" s="231"/>
      <c r="C199" s="235"/>
      <c r="D199" s="236"/>
      <c r="E199" s="234"/>
      <c r="F199" s="237" t="s">
        <v>15</v>
      </c>
      <c r="G199" s="39">
        <v>1</v>
      </c>
    </row>
    <row r="200" spans="2:7" ht="21.75" thickBot="1">
      <c r="B200" s="238" t="s">
        <v>19</v>
      </c>
      <c r="C200" s="239"/>
      <c r="D200" s="240" t="s">
        <v>143</v>
      </c>
      <c r="E200" s="241" t="s">
        <v>17</v>
      </c>
      <c r="F200" s="241" t="s">
        <v>18</v>
      </c>
      <c r="G200" s="39">
        <v>1</v>
      </c>
    </row>
    <row r="201" spans="2:7" ht="21.75" thickBot="1">
      <c r="B201" s="242"/>
      <c r="C201" s="243"/>
      <c r="D201" s="244"/>
      <c r="E201" s="245">
        <f>+E20</f>
        <v>2012</v>
      </c>
      <c r="F201" s="246">
        <f>+F20</f>
        <v>2012</v>
      </c>
      <c r="G201" s="39">
        <v>1</v>
      </c>
    </row>
    <row r="202" spans="2:7" ht="21">
      <c r="B202" s="247" t="s">
        <v>144</v>
      </c>
      <c r="C202" s="248" t="s">
        <v>145</v>
      </c>
      <c r="D202" s="249"/>
      <c r="E202" s="250">
        <f>SUMIF('[1]MAKET'!H:H,1,'[1]MAKET'!E:E)</f>
        <v>0</v>
      </c>
      <c r="F202" s="251">
        <f>SUMIF('[1]MAKET'!H:H,1,'[1]MAKET'!F:F)</f>
        <v>0</v>
      </c>
      <c r="G202" s="39">
        <f>(IF(E202&lt;&gt;0,$G$2,IF(F202&lt;&gt;0,$G$2,"")))</f>
      </c>
    </row>
    <row r="203" spans="2:7" ht="21">
      <c r="B203" s="252" t="s">
        <v>146</v>
      </c>
      <c r="C203" s="253" t="s">
        <v>147</v>
      </c>
      <c r="D203" s="254"/>
      <c r="E203" s="255">
        <f>SUMIF('[1]MAKET'!H:H,2,'[1]MAKET'!E:E)</f>
        <v>0</v>
      </c>
      <c r="F203" s="154">
        <f>SUMIF('[1]MAKET'!H:H,2,'[1]MAKET'!F:F)</f>
        <v>0</v>
      </c>
      <c r="G203" s="39">
        <f aca="true" t="shared" si="5" ref="G203:G210">(IF(E203&lt;&gt;0,$G$2,IF(F203&lt;&gt;0,$G$2,"")))</f>
      </c>
    </row>
    <row r="204" spans="2:7" ht="21">
      <c r="B204" s="252" t="s">
        <v>148</v>
      </c>
      <c r="C204" s="253" t="s">
        <v>149</v>
      </c>
      <c r="D204" s="254"/>
      <c r="E204" s="255">
        <f>SUMIF('[1]MAKET'!H:H,3,'[1]MAKET'!E:E)</f>
        <v>0</v>
      </c>
      <c r="F204" s="154">
        <f>SUMIF('[1]MAKET'!H:H,3,'[1]MAKET'!F:F)</f>
        <v>104368</v>
      </c>
      <c r="G204" s="39">
        <f t="shared" si="5"/>
        <v>1</v>
      </c>
    </row>
    <row r="205" spans="2:7" ht="21">
      <c r="B205" s="252" t="s">
        <v>150</v>
      </c>
      <c r="C205" s="256" t="s">
        <v>151</v>
      </c>
      <c r="D205" s="257"/>
      <c r="E205" s="255">
        <f>SUMIF('[1]MAKET'!H:H,4,'[1]MAKET'!E:E)</f>
        <v>0</v>
      </c>
      <c r="F205" s="154">
        <f>SUMIF('[1]MAKET'!H:H,4,'[1]MAKET'!F:F)</f>
        <v>0</v>
      </c>
      <c r="G205" s="39">
        <f t="shared" si="5"/>
      </c>
    </row>
    <row r="206" spans="2:7" ht="21">
      <c r="B206" s="252" t="s">
        <v>152</v>
      </c>
      <c r="C206" s="258" t="s">
        <v>153</v>
      </c>
      <c r="D206" s="259"/>
      <c r="E206" s="255">
        <f>SUMIF('[1]MAKET'!H:H,5,'[1]MAKET'!E:E)</f>
        <v>0</v>
      </c>
      <c r="F206" s="220">
        <f>SUMIF('[1]MAKET'!H:H,5,'[1]MAKET'!F:F)</f>
        <v>0</v>
      </c>
      <c r="G206" s="39">
        <f t="shared" si="5"/>
      </c>
    </row>
    <row r="207" spans="2:7" ht="42" customHeight="1">
      <c r="B207" s="252" t="s">
        <v>154</v>
      </c>
      <c r="C207" s="260" t="s">
        <v>155</v>
      </c>
      <c r="D207" s="261"/>
      <c r="E207" s="255">
        <f>SUMIF('[1]MAKET'!H:H,6,'[1]MAKET'!E:E)</f>
        <v>0</v>
      </c>
      <c r="F207" s="154">
        <f>SUMIF('[1]MAKET'!H:H,6,'[1]MAKET'!F:F)</f>
        <v>0</v>
      </c>
      <c r="G207" s="39">
        <f t="shared" si="5"/>
      </c>
    </row>
    <row r="208" spans="2:7" ht="21">
      <c r="B208" s="252" t="s">
        <v>156</v>
      </c>
      <c r="C208" s="261" t="s">
        <v>157</v>
      </c>
      <c r="D208" s="262"/>
      <c r="E208" s="255">
        <f>SUMIF('[1]MAKET'!H:H,7,'[1]MAKET'!E:E)</f>
        <v>0</v>
      </c>
      <c r="F208" s="154">
        <f>SUMIF('[1]MAKET'!H:H,7,'[1]MAKET'!F:F)</f>
        <v>0</v>
      </c>
      <c r="G208" s="39">
        <f t="shared" si="5"/>
      </c>
    </row>
    <row r="209" spans="2:7" ht="21">
      <c r="B209" s="252" t="s">
        <v>158</v>
      </c>
      <c r="C209" s="261" t="s">
        <v>159</v>
      </c>
      <c r="D209" s="262"/>
      <c r="E209" s="255">
        <f>SUMIF('[1]MAKET'!H:H,8,'[1]MAKET'!E:E)</f>
        <v>0</v>
      </c>
      <c r="F209" s="220">
        <f>SUMIF('[1]MAKET'!H:H,8,'[1]MAKET'!F:F)</f>
        <v>0</v>
      </c>
      <c r="G209" s="39">
        <f t="shared" si="5"/>
      </c>
    </row>
    <row r="210" spans="2:7" ht="21.75" thickBot="1">
      <c r="B210" s="252" t="s">
        <v>160</v>
      </c>
      <c r="C210" s="263" t="s">
        <v>161</v>
      </c>
      <c r="D210" s="264"/>
      <c r="E210" s="255">
        <f>SUMIF('[1]MAKET'!H:H,9,'[1]MAKET'!E:E)</f>
        <v>0</v>
      </c>
      <c r="F210" s="154">
        <f>SUMIF('[1]MAKET'!H:H,9,'[1]MAKET'!F:F)</f>
        <v>0</v>
      </c>
      <c r="G210" s="39">
        <f t="shared" si="5"/>
      </c>
    </row>
    <row r="211" spans="2:7" ht="21.75" thickBot="1">
      <c r="B211" s="265"/>
      <c r="C211" s="266"/>
      <c r="D211" s="267" t="s">
        <v>162</v>
      </c>
      <c r="E211" s="268">
        <f>SUM(E202:E210)</f>
        <v>0</v>
      </c>
      <c r="F211" s="268">
        <f>SUM(F202:F210)</f>
        <v>104368</v>
      </c>
      <c r="G211" s="39">
        <v>1</v>
      </c>
    </row>
    <row r="562" spans="1:6" s="270" customFormat="1" ht="21">
      <c r="A562" s="1"/>
      <c r="B562" s="269"/>
      <c r="C562" s="269"/>
      <c r="D562" s="269"/>
      <c r="E562" s="269"/>
      <c r="F562" s="269"/>
    </row>
    <row r="563" spans="1:6" s="270" customFormat="1" ht="21">
      <c r="A563" s="1"/>
      <c r="B563" s="269"/>
      <c r="C563" s="269"/>
      <c r="D563" s="269"/>
      <c r="E563" s="269"/>
      <c r="F563" s="269"/>
    </row>
    <row r="564" spans="1:6" s="270" customFormat="1" ht="21">
      <c r="A564" s="1"/>
      <c r="B564" s="269"/>
      <c r="C564" s="269"/>
      <c r="D564" s="269"/>
      <c r="E564" s="269"/>
      <c r="F564" s="269"/>
    </row>
    <row r="565" spans="1:6" s="270" customFormat="1" ht="21">
      <c r="A565" s="1"/>
      <c r="B565" s="269"/>
      <c r="C565" s="269"/>
      <c r="D565" s="269"/>
      <c r="E565" s="269"/>
      <c r="F565" s="269"/>
    </row>
    <row r="566" spans="1:6" s="270" customFormat="1" ht="21">
      <c r="A566" s="1"/>
      <c r="B566" s="269"/>
      <c r="C566" s="269"/>
      <c r="D566" s="269"/>
      <c r="E566" s="269"/>
      <c r="F566" s="269"/>
    </row>
    <row r="567" spans="1:6" s="270" customFormat="1" ht="21">
      <c r="A567" s="1"/>
      <c r="B567" s="269"/>
      <c r="C567" s="269"/>
      <c r="D567" s="269"/>
      <c r="E567" s="269"/>
      <c r="F567" s="269"/>
    </row>
    <row r="568" spans="1:6" s="270" customFormat="1" ht="21">
      <c r="A568" s="1"/>
      <c r="B568" s="269"/>
      <c r="C568" s="269"/>
      <c r="D568" s="269"/>
      <c r="E568" s="269"/>
      <c r="F568" s="269"/>
    </row>
    <row r="569" spans="1:6" s="270" customFormat="1" ht="21">
      <c r="A569" s="1"/>
      <c r="B569" s="269"/>
      <c r="C569" s="269"/>
      <c r="D569" s="269"/>
      <c r="E569" s="269"/>
      <c r="F569" s="269"/>
    </row>
    <row r="570" spans="1:6" s="270" customFormat="1" ht="21">
      <c r="A570" s="1"/>
      <c r="B570" s="269"/>
      <c r="C570" s="269"/>
      <c r="D570" s="269"/>
      <c r="E570" s="269"/>
      <c r="F570" s="269"/>
    </row>
    <row r="571" spans="1:6" s="270" customFormat="1" ht="21">
      <c r="A571" s="1"/>
      <c r="B571" s="269"/>
      <c r="C571" s="269"/>
      <c r="D571" s="269"/>
      <c r="E571" s="269"/>
      <c r="F571" s="269"/>
    </row>
    <row r="572" spans="1:6" s="270" customFormat="1" ht="21">
      <c r="A572" s="1"/>
      <c r="B572" s="269"/>
      <c r="C572" s="269"/>
      <c r="D572" s="269"/>
      <c r="E572" s="269"/>
      <c r="F572" s="269"/>
    </row>
    <row r="573" spans="1:6" s="270" customFormat="1" ht="21">
      <c r="A573" s="1"/>
      <c r="B573" s="269"/>
      <c r="C573" s="269"/>
      <c r="D573" s="269"/>
      <c r="E573" s="269"/>
      <c r="F573" s="269"/>
    </row>
    <row r="574" spans="1:6" s="270" customFormat="1" ht="21">
      <c r="A574" s="1"/>
      <c r="B574" s="269"/>
      <c r="C574" s="269"/>
      <c r="D574" s="269"/>
      <c r="E574" s="269"/>
      <c r="F574" s="269"/>
    </row>
    <row r="575" spans="1:6" s="270" customFormat="1" ht="21">
      <c r="A575" s="1"/>
      <c r="B575" s="269"/>
      <c r="C575" s="269"/>
      <c r="D575" s="269"/>
      <c r="E575" s="269"/>
      <c r="F575" s="269"/>
    </row>
    <row r="576" spans="1:6" s="270" customFormat="1" ht="21">
      <c r="A576" s="1"/>
      <c r="B576" s="269"/>
      <c r="C576" s="269"/>
      <c r="D576" s="269"/>
      <c r="E576" s="269"/>
      <c r="F576" s="269"/>
    </row>
    <row r="577" spans="1:6" s="270" customFormat="1" ht="21">
      <c r="A577" s="1"/>
      <c r="B577" s="269"/>
      <c r="C577" s="269"/>
      <c r="D577" s="269"/>
      <c r="E577" s="269"/>
      <c r="F577" s="269"/>
    </row>
    <row r="578" spans="1:6" s="270" customFormat="1" ht="21">
      <c r="A578" s="1"/>
      <c r="B578" s="269"/>
      <c r="C578" s="269"/>
      <c r="D578" s="269"/>
      <c r="E578" s="269"/>
      <c r="F578" s="269"/>
    </row>
    <row r="579" spans="1:6" s="270" customFormat="1" ht="21">
      <c r="A579" s="1"/>
      <c r="B579" s="269"/>
      <c r="C579" s="269"/>
      <c r="D579" s="269"/>
      <c r="E579" s="269"/>
      <c r="F579" s="269"/>
    </row>
    <row r="580" spans="1:6" s="270" customFormat="1" ht="21">
      <c r="A580" s="1"/>
      <c r="B580" s="269"/>
      <c r="C580" s="269"/>
      <c r="D580" s="269"/>
      <c r="E580" s="269"/>
      <c r="F580" s="269"/>
    </row>
    <row r="581" spans="1:6" s="270" customFormat="1" ht="21">
      <c r="A581" s="1"/>
      <c r="B581" s="269"/>
      <c r="C581" s="269"/>
      <c r="D581" s="269"/>
      <c r="E581" s="269"/>
      <c r="F581" s="269"/>
    </row>
    <row r="582" spans="1:6" s="270" customFormat="1" ht="31.5" customHeight="1">
      <c r="A582" s="1"/>
      <c r="B582" s="269"/>
      <c r="C582" s="269"/>
      <c r="D582" s="269"/>
      <c r="E582" s="269"/>
      <c r="F582" s="269"/>
    </row>
    <row r="583" spans="1:6" s="270" customFormat="1" ht="21">
      <c r="A583" s="1"/>
      <c r="B583" s="269"/>
      <c r="C583" s="269"/>
      <c r="D583" s="269"/>
      <c r="E583" s="269"/>
      <c r="F583" s="269"/>
    </row>
    <row r="584" spans="1:6" s="270" customFormat="1" ht="21">
      <c r="A584" s="1"/>
      <c r="B584" s="269"/>
      <c r="C584" s="269"/>
      <c r="D584" s="269"/>
      <c r="E584" s="269"/>
      <c r="F584" s="269"/>
    </row>
    <row r="585" spans="1:6" s="270" customFormat="1" ht="21">
      <c r="A585" s="1"/>
      <c r="B585" s="269"/>
      <c r="C585" s="269"/>
      <c r="D585" s="269"/>
      <c r="E585" s="269"/>
      <c r="F585" s="269"/>
    </row>
    <row r="586" spans="1:6" s="270" customFormat="1" ht="21">
      <c r="A586" s="1"/>
      <c r="B586" s="269"/>
      <c r="C586" s="269"/>
      <c r="D586" s="269"/>
      <c r="E586" s="269"/>
      <c r="F586" s="269"/>
    </row>
    <row r="587" spans="1:6" s="270" customFormat="1" ht="21">
      <c r="A587" s="1"/>
      <c r="B587" s="269"/>
      <c r="C587" s="269"/>
      <c r="D587" s="269"/>
      <c r="E587" s="269"/>
      <c r="F587" s="269"/>
    </row>
    <row r="588" spans="1:6" s="270" customFormat="1" ht="21">
      <c r="A588" s="1"/>
      <c r="B588" s="269"/>
      <c r="C588" s="269"/>
      <c r="D588" s="269"/>
      <c r="E588" s="269"/>
      <c r="F588" s="269"/>
    </row>
    <row r="589" spans="1:6" s="270" customFormat="1" ht="21">
      <c r="A589" s="1"/>
      <c r="B589" s="269"/>
      <c r="C589" s="269"/>
      <c r="D589" s="269"/>
      <c r="E589" s="269"/>
      <c r="F589" s="269"/>
    </row>
    <row r="590" spans="1:6" s="270" customFormat="1" ht="21">
      <c r="A590" s="1"/>
      <c r="B590" s="269"/>
      <c r="C590" s="269"/>
      <c r="D590" s="269"/>
      <c r="E590" s="269"/>
      <c r="F590" s="269"/>
    </row>
    <row r="591" spans="1:6" s="270" customFormat="1" ht="21">
      <c r="A591" s="1"/>
      <c r="B591" s="269"/>
      <c r="C591" s="269"/>
      <c r="D591" s="269"/>
      <c r="E591" s="269"/>
      <c r="F591" s="269"/>
    </row>
    <row r="592" spans="1:6" s="270" customFormat="1" ht="21">
      <c r="A592" s="1"/>
      <c r="B592" s="269"/>
      <c r="C592" s="269"/>
      <c r="D592" s="269"/>
      <c r="E592" s="269"/>
      <c r="F592" s="269"/>
    </row>
    <row r="593" spans="1:6" s="270" customFormat="1" ht="21">
      <c r="A593" s="1"/>
      <c r="B593" s="269"/>
      <c r="C593" s="269"/>
      <c r="D593" s="269"/>
      <c r="E593" s="269"/>
      <c r="F593" s="269"/>
    </row>
    <row r="594" spans="1:6" s="270" customFormat="1" ht="21">
      <c r="A594" s="1"/>
      <c r="B594" s="269"/>
      <c r="C594" s="269"/>
      <c r="D594" s="269"/>
      <c r="E594" s="269"/>
      <c r="F594" s="269"/>
    </row>
    <row r="595" spans="1:6" s="270" customFormat="1" ht="21">
      <c r="A595" s="1"/>
      <c r="B595" s="269"/>
      <c r="C595" s="269"/>
      <c r="D595" s="269"/>
      <c r="E595" s="269"/>
      <c r="F595" s="269"/>
    </row>
    <row r="596" spans="1:6" s="270" customFormat="1" ht="21">
      <c r="A596" s="1"/>
      <c r="B596" s="269"/>
      <c r="C596" s="269"/>
      <c r="D596" s="269"/>
      <c r="E596" s="269"/>
      <c r="F596" s="269"/>
    </row>
    <row r="597" spans="1:6" s="270" customFormat="1" ht="21">
      <c r="A597" s="1"/>
      <c r="B597" s="269"/>
      <c r="C597" s="269"/>
      <c r="D597" s="269"/>
      <c r="E597" s="269"/>
      <c r="F597" s="269"/>
    </row>
    <row r="598" spans="1:6" s="270" customFormat="1" ht="21">
      <c r="A598" s="1"/>
      <c r="B598" s="269"/>
      <c r="C598" s="269"/>
      <c r="D598" s="269"/>
      <c r="E598" s="269"/>
      <c r="F598" s="269"/>
    </row>
    <row r="599" spans="1:6" s="270" customFormat="1" ht="21">
      <c r="A599" s="1"/>
      <c r="B599" s="269"/>
      <c r="C599" s="269"/>
      <c r="D599" s="269"/>
      <c r="E599" s="269"/>
      <c r="F599" s="269"/>
    </row>
    <row r="600" spans="1:6" s="270" customFormat="1" ht="33.75" customHeight="1">
      <c r="A600" s="1"/>
      <c r="B600" s="269"/>
      <c r="C600" s="269"/>
      <c r="D600" s="269"/>
      <c r="E600" s="269"/>
      <c r="F600" s="269"/>
    </row>
    <row r="601" spans="1:6" s="270" customFormat="1" ht="21">
      <c r="A601" s="1"/>
      <c r="B601" s="269"/>
      <c r="C601" s="269"/>
      <c r="D601" s="269"/>
      <c r="E601" s="269"/>
      <c r="F601" s="269"/>
    </row>
    <row r="602" spans="1:6" s="270" customFormat="1" ht="21">
      <c r="A602" s="1"/>
      <c r="B602" s="269"/>
      <c r="C602" s="269"/>
      <c r="D602" s="269"/>
      <c r="E602" s="269"/>
      <c r="F602" s="269"/>
    </row>
    <row r="603" spans="1:6" s="270" customFormat="1" ht="21">
      <c r="A603" s="1"/>
      <c r="B603" s="269"/>
      <c r="C603" s="269"/>
      <c r="D603" s="269"/>
      <c r="E603" s="269"/>
      <c r="F603" s="269"/>
    </row>
    <row r="604" spans="1:6" s="270" customFormat="1" ht="21">
      <c r="A604" s="1"/>
      <c r="B604" s="269"/>
      <c r="C604" s="269"/>
      <c r="D604" s="269"/>
      <c r="E604" s="269"/>
      <c r="F604" s="269"/>
    </row>
    <row r="605" spans="1:6" s="270" customFormat="1" ht="21">
      <c r="A605" s="1"/>
      <c r="B605" s="269"/>
      <c r="C605" s="269"/>
      <c r="D605" s="269"/>
      <c r="E605" s="269"/>
      <c r="F605" s="269"/>
    </row>
    <row r="606" spans="1:6" s="270" customFormat="1" ht="21">
      <c r="A606" s="1"/>
      <c r="B606" s="269"/>
      <c r="C606" s="269"/>
      <c r="D606" s="269"/>
      <c r="E606" s="269"/>
      <c r="F606" s="269"/>
    </row>
    <row r="607" spans="1:6" s="270" customFormat="1" ht="21">
      <c r="A607" s="1"/>
      <c r="B607" s="269"/>
      <c r="C607" s="269"/>
      <c r="D607" s="269"/>
      <c r="E607" s="269"/>
      <c r="F607" s="269"/>
    </row>
    <row r="608" spans="1:6" s="270" customFormat="1" ht="21">
      <c r="A608" s="1"/>
      <c r="B608" s="269"/>
      <c r="C608" s="269"/>
      <c r="D608" s="269"/>
      <c r="E608" s="269"/>
      <c r="F608" s="269"/>
    </row>
    <row r="609" spans="1:6" s="270" customFormat="1" ht="21">
      <c r="A609" s="1"/>
      <c r="B609" s="269"/>
      <c r="C609" s="269"/>
      <c r="D609" s="269"/>
      <c r="E609" s="269"/>
      <c r="F609" s="269"/>
    </row>
    <row r="610" spans="1:6" s="270" customFormat="1" ht="21">
      <c r="A610" s="1"/>
      <c r="B610" s="269"/>
      <c r="C610" s="269"/>
      <c r="D610" s="269"/>
      <c r="E610" s="269"/>
      <c r="F610" s="269"/>
    </row>
    <row r="611" spans="1:6" s="270" customFormat="1" ht="21">
      <c r="A611" s="1"/>
      <c r="B611" s="269"/>
      <c r="C611" s="269"/>
      <c r="D611" s="269"/>
      <c r="E611" s="269"/>
      <c r="F611" s="269"/>
    </row>
    <row r="612" spans="1:6" s="270" customFormat="1" ht="21">
      <c r="A612" s="1"/>
      <c r="B612" s="269"/>
      <c r="C612" s="269"/>
      <c r="D612" s="269"/>
      <c r="E612" s="269"/>
      <c r="F612" s="269"/>
    </row>
    <row r="613" spans="1:6" s="270" customFormat="1" ht="21">
      <c r="A613" s="1"/>
      <c r="B613" s="269"/>
      <c r="C613" s="269"/>
      <c r="D613" s="269"/>
      <c r="E613" s="269"/>
      <c r="F613" s="269"/>
    </row>
    <row r="614" spans="1:6" s="270" customFormat="1" ht="21">
      <c r="A614" s="1"/>
      <c r="B614" s="269"/>
      <c r="C614" s="269"/>
      <c r="D614" s="269"/>
      <c r="E614" s="269"/>
      <c r="F614" s="269"/>
    </row>
    <row r="615" spans="1:6" s="270" customFormat="1" ht="21">
      <c r="A615" s="1"/>
      <c r="B615" s="269"/>
      <c r="C615" s="269"/>
      <c r="D615" s="269"/>
      <c r="E615" s="269"/>
      <c r="F615" s="269"/>
    </row>
    <row r="616" spans="1:6" s="270" customFormat="1" ht="21">
      <c r="A616" s="1"/>
      <c r="B616" s="269"/>
      <c r="C616" s="269"/>
      <c r="D616" s="269"/>
      <c r="E616" s="269"/>
      <c r="F616" s="269"/>
    </row>
    <row r="617" spans="1:6" s="270" customFormat="1" ht="21">
      <c r="A617" s="1"/>
      <c r="B617" s="269"/>
      <c r="C617" s="269"/>
      <c r="D617" s="269"/>
      <c r="E617" s="269"/>
      <c r="F617" s="269"/>
    </row>
    <row r="618" spans="1:6" s="270" customFormat="1" ht="21">
      <c r="A618" s="1"/>
      <c r="B618" s="269"/>
      <c r="C618" s="269"/>
      <c r="D618" s="269"/>
      <c r="E618" s="269"/>
      <c r="F618" s="269"/>
    </row>
    <row r="619" spans="1:6" s="270" customFormat="1" ht="21">
      <c r="A619" s="1"/>
      <c r="B619" s="269"/>
      <c r="C619" s="269"/>
      <c r="D619" s="269"/>
      <c r="E619" s="269"/>
      <c r="F619" s="269"/>
    </row>
    <row r="620" spans="1:6" s="270" customFormat="1" ht="21">
      <c r="A620" s="1"/>
      <c r="B620" s="269"/>
      <c r="C620" s="269"/>
      <c r="D620" s="269"/>
      <c r="E620" s="269"/>
      <c r="F620" s="269"/>
    </row>
    <row r="621" spans="1:6" s="270" customFormat="1" ht="21">
      <c r="A621" s="1"/>
      <c r="B621" s="269"/>
      <c r="C621" s="269"/>
      <c r="D621" s="269"/>
      <c r="E621" s="269"/>
      <c r="F621" s="269"/>
    </row>
    <row r="622" spans="1:6" s="270" customFormat="1" ht="21">
      <c r="A622" s="1"/>
      <c r="B622" s="269"/>
      <c r="C622" s="269"/>
      <c r="D622" s="269"/>
      <c r="E622" s="269"/>
      <c r="F622" s="269"/>
    </row>
    <row r="623" spans="1:6" s="270" customFormat="1" ht="21">
      <c r="A623" s="1"/>
      <c r="B623" s="269"/>
      <c r="C623" s="269"/>
      <c r="D623" s="269"/>
      <c r="E623" s="269"/>
      <c r="F623" s="269"/>
    </row>
    <row r="624" spans="1:6" s="270" customFormat="1" ht="21">
      <c r="A624" s="1"/>
      <c r="B624" s="269"/>
      <c r="C624" s="269"/>
      <c r="D624" s="269"/>
      <c r="E624" s="269"/>
      <c r="F624" s="269"/>
    </row>
    <row r="625" spans="1:6" s="270" customFormat="1" ht="21">
      <c r="A625" s="1"/>
      <c r="B625" s="269"/>
      <c r="C625" s="269"/>
      <c r="D625" s="269"/>
      <c r="E625" s="269"/>
      <c r="F625" s="269"/>
    </row>
    <row r="626" spans="1:6" s="270" customFormat="1" ht="21">
      <c r="A626" s="1"/>
      <c r="B626" s="269"/>
      <c r="C626" s="269"/>
      <c r="D626" s="269"/>
      <c r="E626" s="269"/>
      <c r="F626" s="269"/>
    </row>
    <row r="627" spans="1:6" s="270" customFormat="1" ht="21">
      <c r="A627" s="1"/>
      <c r="B627" s="269"/>
      <c r="C627" s="269"/>
      <c r="D627" s="269"/>
      <c r="E627" s="269"/>
      <c r="F627" s="269"/>
    </row>
    <row r="628" spans="1:6" s="270" customFormat="1" ht="21">
      <c r="A628" s="1"/>
      <c r="B628" s="269"/>
      <c r="C628" s="269"/>
      <c r="D628" s="269"/>
      <c r="E628" s="269"/>
      <c r="F628" s="269"/>
    </row>
    <row r="629" spans="1:6" s="270" customFormat="1" ht="21">
      <c r="A629" s="1"/>
      <c r="B629" s="269"/>
      <c r="C629" s="269"/>
      <c r="D629" s="269"/>
      <c r="E629" s="269"/>
      <c r="F629" s="269"/>
    </row>
    <row r="630" spans="1:6" s="270" customFormat="1" ht="21">
      <c r="A630" s="1"/>
      <c r="B630" s="269"/>
      <c r="C630" s="269"/>
      <c r="D630" s="269"/>
      <c r="E630" s="269"/>
      <c r="F630" s="269"/>
    </row>
    <row r="631" spans="1:6" s="270" customFormat="1" ht="21">
      <c r="A631" s="1"/>
      <c r="B631" s="269"/>
      <c r="C631" s="269"/>
      <c r="D631" s="269"/>
      <c r="E631" s="269"/>
      <c r="F631" s="269"/>
    </row>
    <row r="632" spans="1:6" s="270" customFormat="1" ht="21">
      <c r="A632" s="1"/>
      <c r="B632" s="269"/>
      <c r="C632" s="269"/>
      <c r="D632" s="269"/>
      <c r="E632" s="269"/>
      <c r="F632" s="269"/>
    </row>
    <row r="633" spans="1:6" s="270" customFormat="1" ht="21">
      <c r="A633" s="1"/>
      <c r="B633" s="269"/>
      <c r="C633" s="269"/>
      <c r="D633" s="269"/>
      <c r="E633" s="269"/>
      <c r="F633" s="269"/>
    </row>
    <row r="634" spans="1:6" s="270" customFormat="1" ht="27" customHeight="1">
      <c r="A634" s="1"/>
      <c r="B634" s="269"/>
      <c r="C634" s="269"/>
      <c r="D634" s="269"/>
      <c r="E634" s="269"/>
      <c r="F634" s="269"/>
    </row>
    <row r="635" spans="1:6" s="270" customFormat="1" ht="21">
      <c r="A635" s="1"/>
      <c r="B635" s="269"/>
      <c r="C635" s="269"/>
      <c r="D635" s="269"/>
      <c r="E635" s="269"/>
      <c r="F635" s="269"/>
    </row>
    <row r="636" spans="1:6" s="270" customFormat="1" ht="21">
      <c r="A636" s="1"/>
      <c r="B636" s="269"/>
      <c r="C636" s="269"/>
      <c r="D636" s="269"/>
      <c r="E636" s="269"/>
      <c r="F636" s="269"/>
    </row>
    <row r="637" spans="1:6" s="270" customFormat="1" ht="21">
      <c r="A637" s="1"/>
      <c r="B637" s="269"/>
      <c r="C637" s="269"/>
      <c r="D637" s="269"/>
      <c r="E637" s="269"/>
      <c r="F637" s="269"/>
    </row>
    <row r="638" spans="1:6" s="270" customFormat="1" ht="21">
      <c r="A638" s="1"/>
      <c r="B638" s="269"/>
      <c r="C638" s="269"/>
      <c r="D638" s="269"/>
      <c r="E638" s="269"/>
      <c r="F638" s="269"/>
    </row>
    <row r="639" spans="1:6" s="270" customFormat="1" ht="21">
      <c r="A639" s="1"/>
      <c r="B639" s="269"/>
      <c r="C639" s="269"/>
      <c r="D639" s="269"/>
      <c r="E639" s="269"/>
      <c r="F639" s="269"/>
    </row>
    <row r="640" spans="1:6" s="270" customFormat="1" ht="21">
      <c r="A640" s="1"/>
      <c r="B640" s="269"/>
      <c r="C640" s="269"/>
      <c r="D640" s="269"/>
      <c r="E640" s="269"/>
      <c r="F640" s="269"/>
    </row>
    <row r="641" spans="1:6" s="270" customFormat="1" ht="21">
      <c r="A641" s="1"/>
      <c r="B641" s="269"/>
      <c r="C641" s="269"/>
      <c r="D641" s="269"/>
      <c r="E641" s="269"/>
      <c r="F641" s="269"/>
    </row>
    <row r="642" spans="1:6" s="270" customFormat="1" ht="21">
      <c r="A642" s="1"/>
      <c r="B642" s="269"/>
      <c r="C642" s="269"/>
      <c r="D642" s="269"/>
      <c r="E642" s="269"/>
      <c r="F642" s="269"/>
    </row>
    <row r="643" spans="1:6" s="270" customFormat="1" ht="21">
      <c r="A643" s="1"/>
      <c r="B643" s="269"/>
      <c r="C643" s="269"/>
      <c r="D643" s="269"/>
      <c r="E643" s="269"/>
      <c r="F643" s="269"/>
    </row>
    <row r="644" spans="1:6" s="270" customFormat="1" ht="21">
      <c r="A644" s="1"/>
      <c r="B644" s="269"/>
      <c r="C644" s="269"/>
      <c r="D644" s="269"/>
      <c r="E644" s="269"/>
      <c r="F644" s="269"/>
    </row>
    <row r="645" spans="1:6" s="270" customFormat="1" ht="21">
      <c r="A645" s="1"/>
      <c r="B645" s="269"/>
      <c r="C645" s="269"/>
      <c r="D645" s="269"/>
      <c r="E645" s="269"/>
      <c r="F645" s="269"/>
    </row>
    <row r="646" spans="1:6" s="270" customFormat="1" ht="21">
      <c r="A646" s="1"/>
      <c r="B646" s="269"/>
      <c r="C646" s="269"/>
      <c r="D646" s="269"/>
      <c r="E646" s="269"/>
      <c r="F646" s="269"/>
    </row>
    <row r="647" spans="1:6" s="270" customFormat="1" ht="21">
      <c r="A647" s="1"/>
      <c r="B647" s="269"/>
      <c r="C647" s="269"/>
      <c r="D647" s="269"/>
      <c r="E647" s="269"/>
      <c r="F647" s="269"/>
    </row>
    <row r="648" spans="1:6" s="270" customFormat="1" ht="21">
      <c r="A648" s="1"/>
      <c r="B648" s="269"/>
      <c r="C648" s="269"/>
      <c r="D648" s="269"/>
      <c r="E648" s="269"/>
      <c r="F648" s="269"/>
    </row>
    <row r="649" spans="1:6" s="270" customFormat="1" ht="21">
      <c r="A649" s="1"/>
      <c r="B649" s="269"/>
      <c r="C649" s="269"/>
      <c r="D649" s="269"/>
      <c r="E649" s="269"/>
      <c r="F649" s="269"/>
    </row>
    <row r="650" spans="1:6" s="270" customFormat="1" ht="21">
      <c r="A650" s="1"/>
      <c r="B650" s="269"/>
      <c r="C650" s="269"/>
      <c r="D650" s="269"/>
      <c r="E650" s="269"/>
      <c r="F650" s="269"/>
    </row>
    <row r="651" spans="1:6" s="270" customFormat="1" ht="21">
      <c r="A651" s="1"/>
      <c r="B651" s="269"/>
      <c r="C651" s="269"/>
      <c r="D651" s="269"/>
      <c r="E651" s="269"/>
      <c r="F651" s="269"/>
    </row>
    <row r="652" spans="1:6" s="270" customFormat="1" ht="21">
      <c r="A652" s="1"/>
      <c r="B652" s="269"/>
      <c r="C652" s="269"/>
      <c r="D652" s="269"/>
      <c r="E652" s="269"/>
      <c r="F652" s="269"/>
    </row>
    <row r="653" spans="1:6" s="270" customFormat="1" ht="21">
      <c r="A653" s="1"/>
      <c r="B653" s="269"/>
      <c r="C653" s="269"/>
      <c r="D653" s="269"/>
      <c r="E653" s="269"/>
      <c r="F653" s="269"/>
    </row>
    <row r="654" spans="1:6" s="270" customFormat="1" ht="21">
      <c r="A654" s="1"/>
      <c r="B654" s="269"/>
      <c r="C654" s="269"/>
      <c r="D654" s="269"/>
      <c r="E654" s="269"/>
      <c r="F654" s="269"/>
    </row>
    <row r="655" spans="1:6" s="270" customFormat="1" ht="21">
      <c r="A655" s="1"/>
      <c r="B655" s="269"/>
      <c r="C655" s="269"/>
      <c r="D655" s="269"/>
      <c r="E655" s="269"/>
      <c r="F655" s="269"/>
    </row>
    <row r="656" spans="1:6" s="270" customFormat="1" ht="21">
      <c r="A656" s="1"/>
      <c r="B656" s="269"/>
      <c r="C656" s="269"/>
      <c r="D656" s="269"/>
      <c r="E656" s="269"/>
      <c r="F656" s="269"/>
    </row>
    <row r="657" spans="1:6" s="270" customFormat="1" ht="21">
      <c r="A657" s="1"/>
      <c r="B657" s="269"/>
      <c r="C657" s="269"/>
      <c r="D657" s="269"/>
      <c r="E657" s="269"/>
      <c r="F657" s="269"/>
    </row>
    <row r="658" spans="1:6" s="270" customFormat="1" ht="21">
      <c r="A658" s="1"/>
      <c r="B658" s="269"/>
      <c r="C658" s="269"/>
      <c r="D658" s="269"/>
      <c r="E658" s="269"/>
      <c r="F658" s="269"/>
    </row>
    <row r="659" spans="1:6" s="270" customFormat="1" ht="21">
      <c r="A659" s="1"/>
      <c r="B659" s="269"/>
      <c r="C659" s="269"/>
      <c r="D659" s="269"/>
      <c r="E659" s="269"/>
      <c r="F659" s="269"/>
    </row>
    <row r="660" spans="1:6" s="270" customFormat="1" ht="21">
      <c r="A660" s="1"/>
      <c r="B660" s="269"/>
      <c r="C660" s="269"/>
      <c r="D660" s="269"/>
      <c r="E660" s="269"/>
      <c r="F660" s="269"/>
    </row>
    <row r="661" spans="1:6" s="270" customFormat="1" ht="21">
      <c r="A661" s="1"/>
      <c r="B661" s="269"/>
      <c r="C661" s="269"/>
      <c r="D661" s="269"/>
      <c r="E661" s="269"/>
      <c r="F661" s="269"/>
    </row>
    <row r="662" spans="1:6" s="270" customFormat="1" ht="21">
      <c r="A662" s="1"/>
      <c r="B662" s="269"/>
      <c r="C662" s="269"/>
      <c r="D662" s="269"/>
      <c r="E662" s="269"/>
      <c r="F662" s="269"/>
    </row>
    <row r="663" spans="1:6" s="270" customFormat="1" ht="21">
      <c r="A663" s="1"/>
      <c r="B663" s="269"/>
      <c r="C663" s="269"/>
      <c r="D663" s="269"/>
      <c r="E663" s="269"/>
      <c r="F663" s="269"/>
    </row>
    <row r="664" spans="1:6" s="270" customFormat="1" ht="21">
      <c r="A664" s="1"/>
      <c r="B664" s="269"/>
      <c r="C664" s="269"/>
      <c r="D664" s="269"/>
      <c r="E664" s="269"/>
      <c r="F664" s="269"/>
    </row>
    <row r="665" spans="1:6" s="270" customFormat="1" ht="21">
      <c r="A665" s="1"/>
      <c r="B665" s="269"/>
      <c r="C665" s="269"/>
      <c r="D665" s="269"/>
      <c r="E665" s="269"/>
      <c r="F665" s="269"/>
    </row>
    <row r="666" spans="1:6" s="270" customFormat="1" ht="21">
      <c r="A666" s="1"/>
      <c r="B666" s="269"/>
      <c r="C666" s="269"/>
      <c r="D666" s="269"/>
      <c r="E666" s="269"/>
      <c r="F666" s="269"/>
    </row>
    <row r="667" spans="1:6" s="270" customFormat="1" ht="21">
      <c r="A667" s="1"/>
      <c r="B667" s="269"/>
      <c r="C667" s="269"/>
      <c r="D667" s="269"/>
      <c r="E667" s="269"/>
      <c r="F667" s="269"/>
    </row>
    <row r="668" spans="1:6" s="270" customFormat="1" ht="21">
      <c r="A668" s="1"/>
      <c r="B668" s="269"/>
      <c r="C668" s="269"/>
      <c r="D668" s="269"/>
      <c r="E668" s="269"/>
      <c r="F668" s="269"/>
    </row>
    <row r="669" spans="1:6" s="270" customFormat="1" ht="21">
      <c r="A669" s="1"/>
      <c r="B669" s="269"/>
      <c r="C669" s="269"/>
      <c r="D669" s="269"/>
      <c r="E669" s="269"/>
      <c r="F669" s="269"/>
    </row>
    <row r="670" spans="1:6" s="270" customFormat="1" ht="21">
      <c r="A670" s="1"/>
      <c r="B670" s="269"/>
      <c r="C670" s="269"/>
      <c r="D670" s="269"/>
      <c r="E670" s="269"/>
      <c r="F670" s="269"/>
    </row>
    <row r="671" spans="1:6" s="270" customFormat="1" ht="21">
      <c r="A671" s="1"/>
      <c r="B671" s="269"/>
      <c r="C671" s="269"/>
      <c r="D671" s="269"/>
      <c r="E671" s="269"/>
      <c r="F671" s="269"/>
    </row>
    <row r="672" spans="1:6" s="270" customFormat="1" ht="21">
      <c r="A672" s="1"/>
      <c r="B672" s="269"/>
      <c r="C672" s="269"/>
      <c r="D672" s="269"/>
      <c r="E672" s="269"/>
      <c r="F672" s="269"/>
    </row>
    <row r="673" spans="1:6" s="270" customFormat="1" ht="21">
      <c r="A673" s="1"/>
      <c r="B673" s="269"/>
      <c r="C673" s="269"/>
      <c r="D673" s="269"/>
      <c r="E673" s="269"/>
      <c r="F673" s="269"/>
    </row>
    <row r="674" spans="1:6" s="270" customFormat="1" ht="21">
      <c r="A674" s="1"/>
      <c r="B674" s="269"/>
      <c r="C674" s="269"/>
      <c r="D674" s="269"/>
      <c r="E674" s="269"/>
      <c r="F674" s="269"/>
    </row>
    <row r="675" spans="1:6" s="270" customFormat="1" ht="21">
      <c r="A675" s="1"/>
      <c r="B675" s="269"/>
      <c r="C675" s="269"/>
      <c r="D675" s="269"/>
      <c r="E675" s="269"/>
      <c r="F675" s="269"/>
    </row>
    <row r="676" spans="1:6" s="270" customFormat="1" ht="21">
      <c r="A676" s="1"/>
      <c r="B676" s="269"/>
      <c r="C676" s="269"/>
      <c r="D676" s="269"/>
      <c r="E676" s="269"/>
      <c r="F676" s="269"/>
    </row>
    <row r="677" spans="1:6" s="270" customFormat="1" ht="21">
      <c r="A677" s="1"/>
      <c r="B677" s="269"/>
      <c r="C677" s="269"/>
      <c r="D677" s="269"/>
      <c r="E677" s="269"/>
      <c r="F677" s="269"/>
    </row>
    <row r="678" spans="1:6" s="270" customFormat="1" ht="21">
      <c r="A678" s="1"/>
      <c r="B678" s="269"/>
      <c r="C678" s="269"/>
      <c r="D678" s="269"/>
      <c r="E678" s="269"/>
      <c r="F678" s="269"/>
    </row>
    <row r="679" spans="1:6" s="270" customFormat="1" ht="21">
      <c r="A679" s="1"/>
      <c r="B679" s="269"/>
      <c r="C679" s="269"/>
      <c r="D679" s="269"/>
      <c r="E679" s="269"/>
      <c r="F679" s="269"/>
    </row>
    <row r="680" spans="1:6" s="270" customFormat="1" ht="21">
      <c r="A680" s="1"/>
      <c r="B680" s="269"/>
      <c r="C680" s="269"/>
      <c r="D680" s="269"/>
      <c r="E680" s="269"/>
      <c r="F680" s="269"/>
    </row>
    <row r="681" spans="1:6" s="270" customFormat="1" ht="21">
      <c r="A681" s="1"/>
      <c r="B681" s="269"/>
      <c r="C681" s="269"/>
      <c r="D681" s="269"/>
      <c r="E681" s="269"/>
      <c r="F681" s="269"/>
    </row>
    <row r="682" spans="1:6" s="270" customFormat="1" ht="21">
      <c r="A682" s="1"/>
      <c r="B682" s="269"/>
      <c r="C682" s="269"/>
      <c r="D682" s="269"/>
      <c r="E682" s="269"/>
      <c r="F682" s="269"/>
    </row>
    <row r="683" spans="1:6" s="270" customFormat="1" ht="21">
      <c r="A683" s="1"/>
      <c r="B683" s="269"/>
      <c r="C683" s="269"/>
      <c r="D683" s="269"/>
      <c r="E683" s="269"/>
      <c r="F683" s="269"/>
    </row>
    <row r="684" spans="1:6" s="270" customFormat="1" ht="21">
      <c r="A684" s="1"/>
      <c r="B684" s="269"/>
      <c r="C684" s="269"/>
      <c r="D684" s="269"/>
      <c r="E684" s="269"/>
      <c r="F684" s="269"/>
    </row>
    <row r="685" spans="1:6" s="270" customFormat="1" ht="21">
      <c r="A685" s="1"/>
      <c r="B685" s="269"/>
      <c r="C685" s="269"/>
      <c r="D685" s="269"/>
      <c r="E685" s="269"/>
      <c r="F685" s="269"/>
    </row>
    <row r="686" spans="1:6" s="270" customFormat="1" ht="21">
      <c r="A686" s="1"/>
      <c r="B686" s="269"/>
      <c r="C686" s="269"/>
      <c r="D686" s="269"/>
      <c r="E686" s="269"/>
      <c r="F686" s="269"/>
    </row>
    <row r="687" spans="1:6" s="270" customFormat="1" ht="21">
      <c r="A687" s="1"/>
      <c r="B687" s="269"/>
      <c r="C687" s="269"/>
      <c r="D687" s="269"/>
      <c r="E687" s="269"/>
      <c r="F687" s="269"/>
    </row>
    <row r="688" spans="1:6" s="270" customFormat="1" ht="21">
      <c r="A688" s="1"/>
      <c r="B688" s="269"/>
      <c r="C688" s="269"/>
      <c r="D688" s="269"/>
      <c r="E688" s="269"/>
      <c r="F688" s="269"/>
    </row>
    <row r="689" spans="1:6" s="270" customFormat="1" ht="21">
      <c r="A689" s="1"/>
      <c r="B689" s="269"/>
      <c r="C689" s="269"/>
      <c r="D689" s="269"/>
      <c r="E689" s="269"/>
      <c r="F689" s="269"/>
    </row>
    <row r="690" spans="1:6" s="270" customFormat="1" ht="21">
      <c r="A690" s="1"/>
      <c r="B690" s="269"/>
      <c r="C690" s="269"/>
      <c r="D690" s="269"/>
      <c r="E690" s="269"/>
      <c r="F690" s="269"/>
    </row>
    <row r="691" spans="1:6" s="270" customFormat="1" ht="21">
      <c r="A691" s="1"/>
      <c r="B691" s="269"/>
      <c r="C691" s="269"/>
      <c r="D691" s="269"/>
      <c r="E691" s="269"/>
      <c r="F691" s="269"/>
    </row>
    <row r="692" spans="1:6" s="270" customFormat="1" ht="21">
      <c r="A692" s="1"/>
      <c r="B692" s="269"/>
      <c r="C692" s="269"/>
      <c r="D692" s="269"/>
      <c r="E692" s="269"/>
      <c r="F692" s="269"/>
    </row>
    <row r="693" spans="1:6" s="270" customFormat="1" ht="21">
      <c r="A693" s="1"/>
      <c r="B693" s="269"/>
      <c r="C693" s="269"/>
      <c r="D693" s="269"/>
      <c r="E693" s="269"/>
      <c r="F693" s="269"/>
    </row>
    <row r="694" spans="1:6" s="270" customFormat="1" ht="21">
      <c r="A694" s="1"/>
      <c r="B694" s="269"/>
      <c r="C694" s="269"/>
      <c r="D694" s="269"/>
      <c r="E694" s="269"/>
      <c r="F694" s="269"/>
    </row>
    <row r="695" spans="1:6" s="270" customFormat="1" ht="21">
      <c r="A695" s="1"/>
      <c r="B695" s="269"/>
      <c r="C695" s="269"/>
      <c r="D695" s="269"/>
      <c r="E695" s="269"/>
      <c r="F695" s="269"/>
    </row>
    <row r="696" spans="1:6" s="270" customFormat="1" ht="21">
      <c r="A696" s="1"/>
      <c r="B696" s="269"/>
      <c r="C696" s="269"/>
      <c r="D696" s="269"/>
      <c r="E696" s="269"/>
      <c r="F696" s="269"/>
    </row>
    <row r="697" spans="1:6" s="270" customFormat="1" ht="21">
      <c r="A697" s="1"/>
      <c r="B697" s="269"/>
      <c r="C697" s="269"/>
      <c r="D697" s="269"/>
      <c r="E697" s="269"/>
      <c r="F697" s="269"/>
    </row>
    <row r="698" spans="1:6" s="270" customFormat="1" ht="21">
      <c r="A698" s="1"/>
      <c r="B698" s="269"/>
      <c r="C698" s="269"/>
      <c r="D698" s="269"/>
      <c r="E698" s="269"/>
      <c r="F698" s="269"/>
    </row>
    <row r="699" spans="1:6" s="270" customFormat="1" ht="21">
      <c r="A699" s="1"/>
      <c r="B699" s="269"/>
      <c r="C699" s="269"/>
      <c r="D699" s="269"/>
      <c r="E699" s="269"/>
      <c r="F699" s="269"/>
    </row>
    <row r="700" spans="1:6" s="270" customFormat="1" ht="21">
      <c r="A700" s="1"/>
      <c r="B700" s="269"/>
      <c r="C700" s="269"/>
      <c r="D700" s="269"/>
      <c r="E700" s="269"/>
      <c r="F700" s="269"/>
    </row>
    <row r="701" spans="1:6" s="270" customFormat="1" ht="21">
      <c r="A701" s="1"/>
      <c r="B701" s="269"/>
      <c r="C701" s="269"/>
      <c r="D701" s="269"/>
      <c r="E701" s="269"/>
      <c r="F701" s="269"/>
    </row>
    <row r="702" spans="1:6" s="270" customFormat="1" ht="21">
      <c r="A702" s="1"/>
      <c r="B702" s="269"/>
      <c r="C702" s="269"/>
      <c r="D702" s="269"/>
      <c r="E702" s="269"/>
      <c r="F702" s="269"/>
    </row>
    <row r="703" spans="1:6" s="270" customFormat="1" ht="21">
      <c r="A703" s="1"/>
      <c r="B703" s="269"/>
      <c r="C703" s="269"/>
      <c r="D703" s="269"/>
      <c r="E703" s="269"/>
      <c r="F703" s="269"/>
    </row>
    <row r="704" spans="1:6" s="270" customFormat="1" ht="21">
      <c r="A704" s="1"/>
      <c r="B704" s="269"/>
      <c r="C704" s="269"/>
      <c r="D704" s="269"/>
      <c r="E704" s="269"/>
      <c r="F704" s="269"/>
    </row>
    <row r="705" spans="1:6" s="270" customFormat="1" ht="21">
      <c r="A705" s="1"/>
      <c r="B705" s="269"/>
      <c r="C705" s="269"/>
      <c r="D705" s="269"/>
      <c r="E705" s="269"/>
      <c r="F705" s="269"/>
    </row>
    <row r="706" spans="1:6" s="270" customFormat="1" ht="21">
      <c r="A706" s="1"/>
      <c r="B706" s="269"/>
      <c r="C706" s="269"/>
      <c r="D706" s="269"/>
      <c r="E706" s="269"/>
      <c r="F706" s="269"/>
    </row>
    <row r="707" spans="1:6" s="270" customFormat="1" ht="21">
      <c r="A707" s="1"/>
      <c r="B707" s="269"/>
      <c r="C707" s="269"/>
      <c r="D707" s="269"/>
      <c r="E707" s="269"/>
      <c r="F707" s="269"/>
    </row>
    <row r="708" spans="1:6" s="270" customFormat="1" ht="21">
      <c r="A708" s="1"/>
      <c r="B708" s="269"/>
      <c r="C708" s="269"/>
      <c r="D708" s="269"/>
      <c r="E708" s="269"/>
      <c r="F708" s="269"/>
    </row>
    <row r="709" spans="1:6" s="270" customFormat="1" ht="21">
      <c r="A709" s="1"/>
      <c r="B709" s="269"/>
      <c r="C709" s="269"/>
      <c r="D709" s="269"/>
      <c r="E709" s="269"/>
      <c r="F709" s="269"/>
    </row>
    <row r="710" spans="1:6" s="270" customFormat="1" ht="21">
      <c r="A710" s="1"/>
      <c r="B710" s="269"/>
      <c r="C710" s="269"/>
      <c r="D710" s="269"/>
      <c r="E710" s="269"/>
      <c r="F710" s="269"/>
    </row>
    <row r="711" spans="1:6" s="270" customFormat="1" ht="21">
      <c r="A711" s="1"/>
      <c r="B711" s="269"/>
      <c r="C711" s="269"/>
      <c r="D711" s="269"/>
      <c r="E711" s="269"/>
      <c r="F711" s="269"/>
    </row>
    <row r="712" spans="1:6" s="270" customFormat="1" ht="21">
      <c r="A712" s="1"/>
      <c r="B712" s="269"/>
      <c r="C712" s="269"/>
      <c r="D712" s="269"/>
      <c r="E712" s="269"/>
      <c r="F712" s="269"/>
    </row>
    <row r="713" spans="1:6" s="270" customFormat="1" ht="21">
      <c r="A713" s="1"/>
      <c r="B713" s="269"/>
      <c r="C713" s="269"/>
      <c r="D713" s="269"/>
      <c r="E713" s="269"/>
      <c r="F713" s="269"/>
    </row>
    <row r="714" spans="1:6" s="270" customFormat="1" ht="21">
      <c r="A714" s="1"/>
      <c r="B714" s="269"/>
      <c r="C714" s="269"/>
      <c r="D714" s="269"/>
      <c r="E714" s="269"/>
      <c r="F714" s="269"/>
    </row>
    <row r="715" spans="1:6" s="270" customFormat="1" ht="21">
      <c r="A715" s="1"/>
      <c r="B715" s="269"/>
      <c r="C715" s="269"/>
      <c r="D715" s="269"/>
      <c r="E715" s="269"/>
      <c r="F715" s="269"/>
    </row>
    <row r="716" spans="1:6" s="270" customFormat="1" ht="21">
      <c r="A716" s="1"/>
      <c r="B716" s="269"/>
      <c r="C716" s="269"/>
      <c r="D716" s="269"/>
      <c r="E716" s="269"/>
      <c r="F716" s="269"/>
    </row>
    <row r="717" spans="1:6" s="270" customFormat="1" ht="21">
      <c r="A717" s="1"/>
      <c r="B717" s="269"/>
      <c r="C717" s="269"/>
      <c r="D717" s="269"/>
      <c r="E717" s="269"/>
      <c r="F717" s="269"/>
    </row>
    <row r="718" spans="1:6" s="270" customFormat="1" ht="21">
      <c r="A718" s="1"/>
      <c r="B718" s="269"/>
      <c r="C718" s="269"/>
      <c r="D718" s="269"/>
      <c r="E718" s="269"/>
      <c r="F718" s="269"/>
    </row>
    <row r="719" spans="1:6" s="270" customFormat="1" ht="21">
      <c r="A719" s="1"/>
      <c r="B719" s="269"/>
      <c r="C719" s="269"/>
      <c r="D719" s="269"/>
      <c r="E719" s="269"/>
      <c r="F719" s="269"/>
    </row>
    <row r="720" spans="1:6" s="270" customFormat="1" ht="21">
      <c r="A720" s="1"/>
      <c r="B720" s="269"/>
      <c r="C720" s="269"/>
      <c r="D720" s="269"/>
      <c r="E720" s="269"/>
      <c r="F720" s="269"/>
    </row>
    <row r="721" spans="1:6" s="270" customFormat="1" ht="21">
      <c r="A721" s="1"/>
      <c r="B721" s="269"/>
      <c r="C721" s="269"/>
      <c r="D721" s="269"/>
      <c r="E721" s="269"/>
      <c r="F721" s="269"/>
    </row>
    <row r="722" spans="1:6" s="270" customFormat="1" ht="21">
      <c r="A722" s="1"/>
      <c r="B722" s="269"/>
      <c r="C722" s="269"/>
      <c r="D722" s="269"/>
      <c r="E722" s="269"/>
      <c r="F722" s="269"/>
    </row>
    <row r="723" spans="1:6" s="270" customFormat="1" ht="21">
      <c r="A723" s="1"/>
      <c r="B723" s="269"/>
      <c r="C723" s="269"/>
      <c r="D723" s="269"/>
      <c r="E723" s="269"/>
      <c r="F723" s="269"/>
    </row>
    <row r="724" spans="1:6" s="270" customFormat="1" ht="21">
      <c r="A724" s="1"/>
      <c r="B724" s="269"/>
      <c r="C724" s="269"/>
      <c r="D724" s="269"/>
      <c r="E724" s="269"/>
      <c r="F724" s="269"/>
    </row>
    <row r="725" spans="1:6" s="270" customFormat="1" ht="21">
      <c r="A725" s="1"/>
      <c r="B725" s="269"/>
      <c r="C725" s="269"/>
      <c r="D725" s="269"/>
      <c r="E725" s="269"/>
      <c r="F725" s="269"/>
    </row>
    <row r="726" spans="1:6" s="270" customFormat="1" ht="21">
      <c r="A726" s="1"/>
      <c r="B726" s="269"/>
      <c r="C726" s="269"/>
      <c r="D726" s="269"/>
      <c r="E726" s="269"/>
      <c r="F726" s="269"/>
    </row>
    <row r="727" spans="1:6" s="270" customFormat="1" ht="21">
      <c r="A727" s="1"/>
      <c r="B727" s="269"/>
      <c r="C727" s="269"/>
      <c r="D727" s="269"/>
      <c r="E727" s="269"/>
      <c r="F727" s="269"/>
    </row>
    <row r="728" spans="1:6" s="270" customFormat="1" ht="21">
      <c r="A728" s="1"/>
      <c r="B728" s="269"/>
      <c r="C728" s="269"/>
      <c r="D728" s="269"/>
      <c r="E728" s="269"/>
      <c r="F728" s="269"/>
    </row>
    <row r="729" spans="1:6" s="270" customFormat="1" ht="21">
      <c r="A729" s="1"/>
      <c r="B729" s="269"/>
      <c r="C729" s="269"/>
      <c r="D729" s="269"/>
      <c r="E729" s="269"/>
      <c r="F729" s="269"/>
    </row>
    <row r="730" spans="1:6" s="270" customFormat="1" ht="21">
      <c r="A730" s="1"/>
      <c r="B730" s="269"/>
      <c r="C730" s="269"/>
      <c r="D730" s="269"/>
      <c r="E730" s="269"/>
      <c r="F730" s="269"/>
    </row>
    <row r="731" spans="1:6" s="270" customFormat="1" ht="21">
      <c r="A731" s="1"/>
      <c r="B731" s="269"/>
      <c r="C731" s="269"/>
      <c r="D731" s="269"/>
      <c r="E731" s="269"/>
      <c r="F731" s="269"/>
    </row>
    <row r="732" spans="1:6" s="270" customFormat="1" ht="21">
      <c r="A732" s="1"/>
      <c r="B732" s="269"/>
      <c r="C732" s="269"/>
      <c r="D732" s="269"/>
      <c r="E732" s="269"/>
      <c r="F732" s="269"/>
    </row>
    <row r="733" spans="1:6" s="270" customFormat="1" ht="21">
      <c r="A733" s="1"/>
      <c r="B733" s="269"/>
      <c r="C733" s="269"/>
      <c r="D733" s="269"/>
      <c r="E733" s="269"/>
      <c r="F733" s="269"/>
    </row>
    <row r="734" spans="1:6" s="270" customFormat="1" ht="38.25" customHeight="1">
      <c r="A734" s="1"/>
      <c r="B734" s="269"/>
      <c r="C734" s="269"/>
      <c r="D734" s="269"/>
      <c r="E734" s="269"/>
      <c r="F734" s="269"/>
    </row>
    <row r="735" spans="1:6" s="270" customFormat="1" ht="21">
      <c r="A735" s="1"/>
      <c r="B735" s="269"/>
      <c r="C735" s="269"/>
      <c r="D735" s="269"/>
      <c r="E735" s="269"/>
      <c r="F735" s="269"/>
    </row>
    <row r="736" spans="2:7" ht="21">
      <c r="B736" s="269"/>
      <c r="C736" s="269"/>
      <c r="D736" s="269"/>
      <c r="E736" s="269"/>
      <c r="F736" s="269"/>
      <c r="G736" s="21">
        <f>(IF(E695&lt;&gt;0,$G$2,IF(F695&lt;&gt;0,$G$2,"")))</f>
      </c>
    </row>
  </sheetData>
  <mergeCells count="136">
    <mergeCell ref="C208:D208"/>
    <mergeCell ref="C209:D209"/>
    <mergeCell ref="C210:D210"/>
    <mergeCell ref="C204:D204"/>
    <mergeCell ref="C205:D205"/>
    <mergeCell ref="C206:D206"/>
    <mergeCell ref="C207:D207"/>
    <mergeCell ref="B193:D193"/>
    <mergeCell ref="B196:D196"/>
    <mergeCell ref="C202:D202"/>
    <mergeCell ref="C203:D203"/>
    <mergeCell ref="C184:D184"/>
    <mergeCell ref="C185:D185"/>
    <mergeCell ref="C186:D186"/>
    <mergeCell ref="B191:D191"/>
    <mergeCell ref="C180:D180"/>
    <mergeCell ref="C181:D181"/>
    <mergeCell ref="C182:D182"/>
    <mergeCell ref="C183:D183"/>
    <mergeCell ref="C176:D176"/>
    <mergeCell ref="C177:D177"/>
    <mergeCell ref="C178:D178"/>
    <mergeCell ref="C179:D179"/>
    <mergeCell ref="C172:D172"/>
    <mergeCell ref="C173:D173"/>
    <mergeCell ref="C174:D174"/>
    <mergeCell ref="C175:D175"/>
    <mergeCell ref="C168:D168"/>
    <mergeCell ref="C169:D169"/>
    <mergeCell ref="C170:D170"/>
    <mergeCell ref="C171:D171"/>
    <mergeCell ref="B155:D155"/>
    <mergeCell ref="B158:D158"/>
    <mergeCell ref="C166:D166"/>
    <mergeCell ref="C167:D167"/>
    <mergeCell ref="B137:D137"/>
    <mergeCell ref="B139:D139"/>
    <mergeCell ref="B142:D142"/>
    <mergeCell ref="B153:D153"/>
    <mergeCell ref="C130:D130"/>
    <mergeCell ref="C131:D131"/>
    <mergeCell ref="C132:D132"/>
    <mergeCell ref="C133:D133"/>
    <mergeCell ref="C126:D126"/>
    <mergeCell ref="C127:D127"/>
    <mergeCell ref="C128:D128"/>
    <mergeCell ref="C129:D129"/>
    <mergeCell ref="C121:D121"/>
    <mergeCell ref="C123:D123"/>
    <mergeCell ref="C124:D124"/>
    <mergeCell ref="C125:D125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93:D93"/>
    <mergeCell ref="B96:D96"/>
    <mergeCell ref="B98:D98"/>
    <mergeCell ref="B101:D101"/>
    <mergeCell ref="C89:D89"/>
    <mergeCell ref="C90:D90"/>
    <mergeCell ref="C91:D91"/>
    <mergeCell ref="C92:D92"/>
    <mergeCell ref="C85:D85"/>
    <mergeCell ref="C86:D86"/>
    <mergeCell ref="C87:D87"/>
    <mergeCell ref="C88:D88"/>
    <mergeCell ref="C81:D81"/>
    <mergeCell ref="C82:D82"/>
    <mergeCell ref="C83:D83"/>
    <mergeCell ref="C84:D84"/>
    <mergeCell ref="C77:D77"/>
    <mergeCell ref="C78:D78"/>
    <mergeCell ref="C79:D79"/>
    <mergeCell ref="C80:D80"/>
    <mergeCell ref="C72:D72"/>
    <mergeCell ref="C73:D73"/>
    <mergeCell ref="C74:D74"/>
    <mergeCell ref="C75:D75"/>
    <mergeCell ref="C68:D68"/>
    <mergeCell ref="C69:D69"/>
    <mergeCell ref="C70:D70"/>
    <mergeCell ref="C71:D71"/>
    <mergeCell ref="C64:D64"/>
    <mergeCell ref="C65:D65"/>
    <mergeCell ref="C66:D66"/>
    <mergeCell ref="C67:D67"/>
    <mergeCell ref="I61:I63"/>
    <mergeCell ref="J61:J63"/>
    <mergeCell ref="K61:K63"/>
    <mergeCell ref="C62:D62"/>
    <mergeCell ref="C63:D63"/>
    <mergeCell ref="B54:D54"/>
    <mergeCell ref="B57:D57"/>
    <mergeCell ref="C61:D61"/>
    <mergeCell ref="H61:H63"/>
    <mergeCell ref="C44:D44"/>
    <mergeCell ref="C45:D45"/>
    <mergeCell ref="C46:D46"/>
    <mergeCell ref="B52:D52"/>
    <mergeCell ref="C39:D39"/>
    <mergeCell ref="C40:D40"/>
    <mergeCell ref="C41:D41"/>
    <mergeCell ref="C43:D43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B7:D7"/>
    <mergeCell ref="B9:D9"/>
    <mergeCell ref="B12:D12"/>
    <mergeCell ref="C22:D22"/>
  </mergeCells>
  <dataValidations count="2">
    <dataValidation errorStyle="information" type="whole" operator="lessThan" allowBlank="1" showInputMessage="1" showErrorMessage="1" error="Въвежда се отрицателно число !" sqref="E121:F121">
      <formula1>0</formula1>
    </dataValidation>
    <dataValidation errorStyle="information" type="whole" operator="greaterThan" allowBlank="1" showInputMessage="1" showErrorMessage="1" error="Въвежда се положително число !" sqref="E173:F173 E180:F180 E122:F122">
      <formula1>0</formula1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2013-07-17T07:05:00Z</dcterms:created>
  <dcterms:modified xsi:type="dcterms:W3CDTF">2013-07-17T08:22:56Z</dcterms:modified>
  <cp:category/>
  <cp:version/>
  <cp:contentType/>
  <cp:contentStatus/>
</cp:coreProperties>
</file>