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6" windowHeight="11760" tabRatio="823"/>
  </bookViews>
  <sheets>
    <sheet name="стойности" sheetId="32" r:id="rId1"/>
    <sheet name="OP1" sheetId="9" r:id="rId2"/>
    <sheet name="OP2" sheetId="33" r:id="rId3"/>
    <sheet name="OP3" sheetId="37" r:id="rId4"/>
    <sheet name="OP4" sheetId="24" r:id="rId5"/>
    <sheet name="OP5" sheetId="2" r:id="rId6"/>
    <sheet name="OP6" sheetId="8" r:id="rId7"/>
    <sheet name="OP7" sheetId="38" r:id="rId8"/>
    <sheet name="Skyla-VB1" sheetId="39" r:id="rId9"/>
    <sheet name="хем_Exigo" sheetId="12" r:id="rId10"/>
    <sheet name="Idexx" sheetId="40" r:id="rId11"/>
    <sheet name="UV-VIS" sheetId="29" r:id="rId12"/>
    <sheet name="хем_BC5000" sheetId="35" r:id="rId13"/>
    <sheet name="хем-BS120" sheetId="42" r:id="rId14"/>
    <sheet name="лаб_тест" sheetId="41" r:id="rId15"/>
    <sheet name="I-Chroma" sheetId="43" r:id="rId16"/>
    <sheet name="хем-Х" sheetId="44" r:id="rId17"/>
    <sheet name="мляко" sheetId="45" r:id="rId18"/>
    <sheet name="флуор" sheetId="46" r:id="rId19"/>
    <sheet name="МО-идент" sheetId="47" r:id="rId20"/>
    <sheet name="Е-нуклеар" sheetId="48" r:id="rId21"/>
    <sheet name="Sheet1" sheetId="49" r:id="rId22"/>
  </sheets>
  <externalReferences>
    <externalReference r:id="rId23"/>
  </externalReferences>
  <definedNames>
    <definedName name="_xlnm._FilterDatabase" localSheetId="1" hidden="1">'OP1'!$A$5:$G$269</definedName>
  </definedNames>
  <calcPr calcId="162913"/>
</workbook>
</file>

<file path=xl/calcChain.xml><?xml version="1.0" encoding="utf-8"?>
<calcChain xmlns="http://schemas.openxmlformats.org/spreadsheetml/2006/main">
  <c r="F11" i="46" l="1"/>
  <c r="G11" i="46" s="1"/>
  <c r="F10" i="46"/>
  <c r="G10" i="46" s="1"/>
  <c r="F9" i="46"/>
  <c r="G9" i="46" s="1"/>
  <c r="F8" i="46" l="1"/>
  <c r="G8" i="46" s="1"/>
  <c r="F7" i="46"/>
  <c r="G7" i="46" s="1"/>
  <c r="J4" i="48"/>
  <c r="J3" i="48"/>
  <c r="J6" i="48" s="1"/>
  <c r="D23" i="32" s="1"/>
  <c r="D19" i="32"/>
  <c r="F61" i="24"/>
  <c r="G61" i="24" s="1"/>
  <c r="F60" i="24"/>
  <c r="G60" i="24" s="1"/>
  <c r="K3" i="46"/>
  <c r="J3" i="45"/>
  <c r="D20" i="32" s="1"/>
  <c r="J3" i="44"/>
  <c r="J3" i="41"/>
  <c r="D17" i="32" s="1"/>
  <c r="L3" i="42"/>
  <c r="D16" i="32" s="1"/>
  <c r="F20" i="48"/>
  <c r="F19" i="48"/>
  <c r="F18" i="48"/>
  <c r="F12" i="47"/>
  <c r="G12" i="47" s="1"/>
  <c r="F11" i="47"/>
  <c r="G11" i="47" s="1"/>
  <c r="F10" i="47"/>
  <c r="G10" i="47" s="1"/>
  <c r="F9" i="47"/>
  <c r="G9" i="47" s="1"/>
  <c r="F8" i="47"/>
  <c r="G8" i="47" s="1"/>
  <c r="F7" i="47"/>
  <c r="G7" i="47" s="1"/>
  <c r="F6" i="47"/>
  <c r="G6" i="47" s="1"/>
  <c r="F16" i="43"/>
  <c r="D18" i="32" s="1"/>
  <c r="B14" i="43"/>
  <c r="B13" i="43"/>
  <c r="B12" i="43"/>
  <c r="F17" i="40"/>
  <c r="G17" i="40" s="1"/>
  <c r="F16" i="40"/>
  <c r="G16" i="40" s="1"/>
  <c r="F15" i="40"/>
  <c r="G15" i="40" s="1"/>
  <c r="F14" i="40"/>
  <c r="G14" i="40" s="1"/>
  <c r="F13" i="40"/>
  <c r="G13" i="40" s="1"/>
  <c r="F12" i="40"/>
  <c r="G12" i="40" s="1"/>
  <c r="F11" i="40"/>
  <c r="G11" i="40" s="1"/>
  <c r="F10" i="40"/>
  <c r="G10" i="40" s="1"/>
  <c r="F9" i="40"/>
  <c r="G9" i="40" s="1"/>
  <c r="F8" i="40"/>
  <c r="G8" i="40" s="1"/>
  <c r="F7" i="40"/>
  <c r="G7" i="40" s="1"/>
  <c r="F6" i="40"/>
  <c r="G6" i="40" s="1"/>
  <c r="F17" i="39"/>
  <c r="G17" i="39" s="1"/>
  <c r="F16" i="39"/>
  <c r="G16" i="39" s="1"/>
  <c r="F15" i="39"/>
  <c r="G15" i="39" s="1"/>
  <c r="F14" i="39"/>
  <c r="G14" i="39" s="1"/>
  <c r="F13" i="39"/>
  <c r="G13" i="39" s="1"/>
  <c r="F12" i="39"/>
  <c r="G12" i="39" s="1"/>
  <c r="F11" i="39"/>
  <c r="G11" i="39" s="1"/>
  <c r="F10" i="39"/>
  <c r="G10" i="39" s="1"/>
  <c r="F9" i="39"/>
  <c r="G9" i="39" s="1"/>
  <c r="F8" i="39"/>
  <c r="G8" i="39" s="1"/>
  <c r="F7" i="39"/>
  <c r="G7" i="39" s="1"/>
  <c r="F6" i="39"/>
  <c r="G6" i="39" s="1"/>
  <c r="F113" i="38"/>
  <c r="G113" i="38" s="1"/>
  <c r="F112" i="38"/>
  <c r="G112" i="38" s="1"/>
  <c r="F111" i="38"/>
  <c r="G111" i="38" s="1"/>
  <c r="F110" i="38"/>
  <c r="G110" i="38" s="1"/>
  <c r="F109" i="38"/>
  <c r="G109" i="38" s="1"/>
  <c r="F108" i="38"/>
  <c r="G108" i="38" s="1"/>
  <c r="F107" i="38"/>
  <c r="G107" i="38" s="1"/>
  <c r="F106" i="38"/>
  <c r="G106" i="38" s="1"/>
  <c r="F105" i="38"/>
  <c r="G105" i="38" s="1"/>
  <c r="F104" i="38"/>
  <c r="G104" i="38" s="1"/>
  <c r="F103" i="38"/>
  <c r="G103" i="38" s="1"/>
  <c r="F102" i="38"/>
  <c r="G102" i="38" s="1"/>
  <c r="F101" i="38"/>
  <c r="G101" i="38" s="1"/>
  <c r="F100" i="38"/>
  <c r="G100" i="38" s="1"/>
  <c r="F99" i="38"/>
  <c r="G99" i="38" s="1"/>
  <c r="F98" i="38"/>
  <c r="G98" i="38" s="1"/>
  <c r="F97" i="38"/>
  <c r="G97" i="38" s="1"/>
  <c r="F96" i="38"/>
  <c r="G96" i="38" s="1"/>
  <c r="F95" i="38"/>
  <c r="G95" i="38" s="1"/>
  <c r="F94" i="38"/>
  <c r="G94" i="38" s="1"/>
  <c r="F93" i="38"/>
  <c r="G93" i="38" s="1"/>
  <c r="F92" i="38"/>
  <c r="G92" i="38" s="1"/>
  <c r="F91" i="38"/>
  <c r="G91" i="38" s="1"/>
  <c r="F90" i="38"/>
  <c r="G90" i="38" s="1"/>
  <c r="F89" i="38"/>
  <c r="G89" i="38" s="1"/>
  <c r="F88" i="38"/>
  <c r="G88" i="38" s="1"/>
  <c r="F87" i="38"/>
  <c r="G87" i="38" s="1"/>
  <c r="F86" i="38"/>
  <c r="G86" i="38" s="1"/>
  <c r="F85" i="38"/>
  <c r="G85" i="38" s="1"/>
  <c r="F84" i="38"/>
  <c r="G84" i="38" s="1"/>
  <c r="F83" i="38"/>
  <c r="G83" i="38" s="1"/>
  <c r="F82" i="38"/>
  <c r="G82" i="38" s="1"/>
  <c r="F81" i="38"/>
  <c r="G81" i="38" s="1"/>
  <c r="F80" i="38"/>
  <c r="G80" i="38" s="1"/>
  <c r="F79" i="38"/>
  <c r="G79" i="38" s="1"/>
  <c r="F78" i="38"/>
  <c r="G78" i="38" s="1"/>
  <c r="F77" i="38"/>
  <c r="G77" i="38" s="1"/>
  <c r="F76" i="38"/>
  <c r="G76" i="38" s="1"/>
  <c r="F75" i="38"/>
  <c r="G75" i="38" s="1"/>
  <c r="F74" i="38"/>
  <c r="G74" i="38" s="1"/>
  <c r="F73" i="38"/>
  <c r="G73" i="38" s="1"/>
  <c r="F72" i="38"/>
  <c r="G72" i="38" s="1"/>
  <c r="F71" i="38"/>
  <c r="G71" i="38" s="1"/>
  <c r="F70" i="38"/>
  <c r="G70" i="38" s="1"/>
  <c r="F69" i="38"/>
  <c r="G69" i="38" s="1"/>
  <c r="F68" i="38"/>
  <c r="G68" i="38" s="1"/>
  <c r="F67" i="38"/>
  <c r="G67" i="38" s="1"/>
  <c r="F66" i="38"/>
  <c r="G66" i="38" s="1"/>
  <c r="F65" i="38"/>
  <c r="G65" i="38" s="1"/>
  <c r="F64" i="38"/>
  <c r="G64" i="38" s="1"/>
  <c r="F63" i="38"/>
  <c r="G63" i="38" s="1"/>
  <c r="F62" i="38"/>
  <c r="G62" i="38" s="1"/>
  <c r="F61" i="38"/>
  <c r="G61" i="38" s="1"/>
  <c r="F60" i="38"/>
  <c r="G60" i="38" s="1"/>
  <c r="F59" i="38"/>
  <c r="G59" i="38" s="1"/>
  <c r="F58" i="38"/>
  <c r="G58" i="38" s="1"/>
  <c r="F57" i="38"/>
  <c r="G57" i="38" s="1"/>
  <c r="F56" i="38"/>
  <c r="G56" i="38" s="1"/>
  <c r="F55" i="38"/>
  <c r="G55" i="38" s="1"/>
  <c r="F54" i="38"/>
  <c r="G54" i="38" s="1"/>
  <c r="F53" i="38"/>
  <c r="G53" i="38" s="1"/>
  <c r="F52" i="38"/>
  <c r="G52" i="38" s="1"/>
  <c r="F51" i="38"/>
  <c r="G51" i="38" s="1"/>
  <c r="F50" i="38"/>
  <c r="G50" i="38" s="1"/>
  <c r="F49" i="38"/>
  <c r="G49" i="38" s="1"/>
  <c r="F48" i="38"/>
  <c r="G48" i="38" s="1"/>
  <c r="F47" i="38"/>
  <c r="G47" i="38" s="1"/>
  <c r="F46" i="38"/>
  <c r="G46" i="38" s="1"/>
  <c r="F45" i="38"/>
  <c r="G45" i="38" s="1"/>
  <c r="F44" i="38"/>
  <c r="G44" i="38" s="1"/>
  <c r="F43" i="38"/>
  <c r="G43" i="38" s="1"/>
  <c r="F42" i="38"/>
  <c r="G42" i="38" s="1"/>
  <c r="F41" i="38"/>
  <c r="G41" i="38" s="1"/>
  <c r="F40" i="38"/>
  <c r="G40" i="38" s="1"/>
  <c r="F39" i="38"/>
  <c r="G39" i="38" s="1"/>
  <c r="F38" i="38"/>
  <c r="G38" i="38" s="1"/>
  <c r="F37" i="38"/>
  <c r="G37" i="38" s="1"/>
  <c r="F36" i="38"/>
  <c r="G36" i="38" s="1"/>
  <c r="F35" i="38"/>
  <c r="G35" i="38" s="1"/>
  <c r="F34" i="38"/>
  <c r="G34" i="38" s="1"/>
  <c r="F33" i="38"/>
  <c r="G33" i="38" s="1"/>
  <c r="F32" i="38"/>
  <c r="G32" i="38" s="1"/>
  <c r="F31" i="38"/>
  <c r="G31" i="38" s="1"/>
  <c r="F30" i="38"/>
  <c r="G30" i="38" s="1"/>
  <c r="F29" i="38"/>
  <c r="G29" i="38" s="1"/>
  <c r="F28" i="38"/>
  <c r="G28" i="38" s="1"/>
  <c r="G27" i="38"/>
  <c r="F27" i="38"/>
  <c r="F26" i="38"/>
  <c r="G26" i="38" s="1"/>
  <c r="F25" i="38"/>
  <c r="G25" i="38" s="1"/>
  <c r="F24" i="38"/>
  <c r="G24" i="38" s="1"/>
  <c r="G23" i="38"/>
  <c r="F23" i="38"/>
  <c r="F22" i="38"/>
  <c r="G22" i="38" s="1"/>
  <c r="F21" i="38"/>
  <c r="G21" i="38" s="1"/>
  <c r="F20" i="38"/>
  <c r="G20" i="38" s="1"/>
  <c r="G19" i="38"/>
  <c r="F19" i="38"/>
  <c r="F18" i="38"/>
  <c r="G18" i="38" s="1"/>
  <c r="F17" i="38"/>
  <c r="G17" i="38" s="1"/>
  <c r="F16" i="38"/>
  <c r="G16" i="38" s="1"/>
  <c r="G15" i="38"/>
  <c r="F15" i="38"/>
  <c r="F14" i="38"/>
  <c r="G14" i="38" s="1"/>
  <c r="F13" i="38"/>
  <c r="G13" i="38" s="1"/>
  <c r="F12" i="38"/>
  <c r="G12" i="38" s="1"/>
  <c r="G11" i="38"/>
  <c r="F11" i="38"/>
  <c r="F10" i="38"/>
  <c r="G10" i="38" s="1"/>
  <c r="F9" i="38"/>
  <c r="G9" i="38" s="1"/>
  <c r="F8" i="38"/>
  <c r="G8" i="38" s="1"/>
  <c r="G7" i="38"/>
  <c r="F7" i="38"/>
  <c r="F6" i="38"/>
  <c r="G6" i="38" s="1"/>
  <c r="F165" i="37"/>
  <c r="G165" i="37" s="1"/>
  <c r="F164" i="37"/>
  <c r="G164" i="37" s="1"/>
  <c r="F163" i="37"/>
  <c r="G163" i="37" s="1"/>
  <c r="F162" i="37"/>
  <c r="G162" i="37" s="1"/>
  <c r="F161" i="37"/>
  <c r="G161" i="37" s="1"/>
  <c r="F160" i="37"/>
  <c r="G160" i="37" s="1"/>
  <c r="F159" i="37"/>
  <c r="G159" i="37" s="1"/>
  <c r="F158" i="37"/>
  <c r="G158" i="37" s="1"/>
  <c r="F157" i="37"/>
  <c r="G157" i="37" s="1"/>
  <c r="F156" i="37"/>
  <c r="G156" i="37" s="1"/>
  <c r="F155" i="37"/>
  <c r="G155" i="37" s="1"/>
  <c r="F154" i="37"/>
  <c r="G154" i="37" s="1"/>
  <c r="F153" i="37"/>
  <c r="G153" i="37" s="1"/>
  <c r="F152" i="37"/>
  <c r="G152" i="37" s="1"/>
  <c r="F151" i="37"/>
  <c r="G151" i="37" s="1"/>
  <c r="F150" i="37"/>
  <c r="G150" i="37" s="1"/>
  <c r="F149" i="37"/>
  <c r="G149" i="37" s="1"/>
  <c r="F148" i="37"/>
  <c r="G148" i="37" s="1"/>
  <c r="F147" i="37"/>
  <c r="G147" i="37" s="1"/>
  <c r="F146" i="37"/>
  <c r="G146" i="37" s="1"/>
  <c r="F145" i="37"/>
  <c r="G145" i="37" s="1"/>
  <c r="F144" i="37"/>
  <c r="G144" i="37" s="1"/>
  <c r="F143" i="37"/>
  <c r="G143" i="37" s="1"/>
  <c r="F142" i="37"/>
  <c r="G142" i="37" s="1"/>
  <c r="F141" i="37"/>
  <c r="G141" i="37" s="1"/>
  <c r="F140" i="37"/>
  <c r="G140" i="37" s="1"/>
  <c r="F139" i="37"/>
  <c r="G139" i="37" s="1"/>
  <c r="F138" i="37"/>
  <c r="G138" i="37" s="1"/>
  <c r="F137" i="37"/>
  <c r="G137" i="37" s="1"/>
  <c r="F136" i="37"/>
  <c r="G136" i="37" s="1"/>
  <c r="F135" i="37"/>
  <c r="G135" i="37" s="1"/>
  <c r="F134" i="37"/>
  <c r="G134" i="37" s="1"/>
  <c r="F133" i="37"/>
  <c r="G133" i="37" s="1"/>
  <c r="F132" i="37"/>
  <c r="G132" i="37" s="1"/>
  <c r="F131" i="37"/>
  <c r="G131" i="37" s="1"/>
  <c r="F130" i="37"/>
  <c r="G130" i="37" s="1"/>
  <c r="F129" i="37"/>
  <c r="G129" i="37" s="1"/>
  <c r="F128" i="37"/>
  <c r="G128" i="37" s="1"/>
  <c r="F127" i="37"/>
  <c r="G127" i="37" s="1"/>
  <c r="F126" i="37"/>
  <c r="G126" i="37" s="1"/>
  <c r="F125" i="37"/>
  <c r="G125" i="37" s="1"/>
  <c r="F124" i="37"/>
  <c r="G124" i="37" s="1"/>
  <c r="F123" i="37"/>
  <c r="G123" i="37" s="1"/>
  <c r="F122" i="37"/>
  <c r="G122" i="37" s="1"/>
  <c r="F121" i="37"/>
  <c r="G121" i="37" s="1"/>
  <c r="F120" i="37"/>
  <c r="G120" i="37" s="1"/>
  <c r="F119" i="37"/>
  <c r="G119" i="37" s="1"/>
  <c r="F118" i="37"/>
  <c r="G118" i="37" s="1"/>
  <c r="F117" i="37"/>
  <c r="G117" i="37" s="1"/>
  <c r="F116" i="37"/>
  <c r="G116" i="37" s="1"/>
  <c r="F115" i="37"/>
  <c r="G115" i="37" s="1"/>
  <c r="F114" i="37"/>
  <c r="G114" i="37" s="1"/>
  <c r="F113" i="37"/>
  <c r="G113" i="37" s="1"/>
  <c r="F112" i="37"/>
  <c r="G112" i="37" s="1"/>
  <c r="F111" i="37"/>
  <c r="G111" i="37" s="1"/>
  <c r="F110" i="37"/>
  <c r="G110" i="37" s="1"/>
  <c r="F109" i="37"/>
  <c r="G109" i="37" s="1"/>
  <c r="F108" i="37"/>
  <c r="G108" i="37" s="1"/>
  <c r="F107" i="37"/>
  <c r="G107" i="37" s="1"/>
  <c r="F106" i="37"/>
  <c r="G106" i="37" s="1"/>
  <c r="F105" i="37"/>
  <c r="G105" i="37" s="1"/>
  <c r="F104" i="37"/>
  <c r="G104" i="37" s="1"/>
  <c r="F103" i="37"/>
  <c r="G103" i="37" s="1"/>
  <c r="F102" i="37"/>
  <c r="G102" i="37" s="1"/>
  <c r="F101" i="37"/>
  <c r="G101" i="37" s="1"/>
  <c r="F100" i="37"/>
  <c r="G100" i="37" s="1"/>
  <c r="F99" i="37"/>
  <c r="G99" i="37" s="1"/>
  <c r="F98" i="37"/>
  <c r="G98" i="37" s="1"/>
  <c r="F97" i="37"/>
  <c r="G97" i="37" s="1"/>
  <c r="F96" i="37"/>
  <c r="G96" i="37" s="1"/>
  <c r="F95" i="37"/>
  <c r="G95" i="37" s="1"/>
  <c r="F94" i="37"/>
  <c r="G94" i="37" s="1"/>
  <c r="F93" i="37"/>
  <c r="G93" i="37" s="1"/>
  <c r="F92" i="37"/>
  <c r="G92" i="37" s="1"/>
  <c r="F91" i="37"/>
  <c r="G91" i="37" s="1"/>
  <c r="F90" i="37"/>
  <c r="G90" i="37" s="1"/>
  <c r="F89" i="37"/>
  <c r="G89" i="37" s="1"/>
  <c r="F88" i="37"/>
  <c r="G88" i="37" s="1"/>
  <c r="F87" i="37"/>
  <c r="G87" i="37" s="1"/>
  <c r="F86" i="37"/>
  <c r="G86" i="37" s="1"/>
  <c r="F85" i="37"/>
  <c r="G85" i="37" s="1"/>
  <c r="F84" i="37"/>
  <c r="G84" i="37" s="1"/>
  <c r="F83" i="37"/>
  <c r="G83" i="37" s="1"/>
  <c r="F82" i="37"/>
  <c r="G82" i="37" s="1"/>
  <c r="F81" i="37"/>
  <c r="G81" i="37" s="1"/>
  <c r="F80" i="37"/>
  <c r="G80" i="37" s="1"/>
  <c r="F79" i="37"/>
  <c r="G79" i="37" s="1"/>
  <c r="F78" i="37"/>
  <c r="G78" i="37" s="1"/>
  <c r="F77" i="37"/>
  <c r="G77" i="37" s="1"/>
  <c r="F76" i="37"/>
  <c r="G76" i="37" s="1"/>
  <c r="F75" i="37"/>
  <c r="G75" i="37" s="1"/>
  <c r="F74" i="37"/>
  <c r="G74" i="37" s="1"/>
  <c r="F73" i="37"/>
  <c r="G73" i="37" s="1"/>
  <c r="F72" i="37"/>
  <c r="G72" i="37" s="1"/>
  <c r="F71" i="37"/>
  <c r="G71" i="37" s="1"/>
  <c r="F70" i="37"/>
  <c r="G70" i="37" s="1"/>
  <c r="F69" i="37"/>
  <c r="G69" i="37" s="1"/>
  <c r="F68" i="37"/>
  <c r="G68" i="37" s="1"/>
  <c r="F67" i="37"/>
  <c r="G67" i="37" s="1"/>
  <c r="F66" i="37"/>
  <c r="G66" i="37" s="1"/>
  <c r="F65" i="37"/>
  <c r="G65" i="37" s="1"/>
  <c r="F64" i="37"/>
  <c r="G64" i="37" s="1"/>
  <c r="F63" i="37"/>
  <c r="G63" i="37" s="1"/>
  <c r="F62" i="37"/>
  <c r="G62" i="37" s="1"/>
  <c r="F61" i="37"/>
  <c r="G61" i="37" s="1"/>
  <c r="F60" i="37"/>
  <c r="G60" i="37" s="1"/>
  <c r="F59" i="37"/>
  <c r="G59" i="37" s="1"/>
  <c r="F58" i="37"/>
  <c r="G58" i="37" s="1"/>
  <c r="F57" i="37"/>
  <c r="G57" i="37" s="1"/>
  <c r="F56" i="37"/>
  <c r="G56" i="37" s="1"/>
  <c r="F55" i="37"/>
  <c r="G55" i="37" s="1"/>
  <c r="F54" i="37"/>
  <c r="G54" i="37" s="1"/>
  <c r="F53" i="37"/>
  <c r="G53" i="37" s="1"/>
  <c r="F52" i="37"/>
  <c r="G52" i="37" s="1"/>
  <c r="F51" i="37"/>
  <c r="G51" i="37" s="1"/>
  <c r="F50" i="37"/>
  <c r="G50" i="37" s="1"/>
  <c r="F49" i="37"/>
  <c r="G49" i="37" s="1"/>
  <c r="F48" i="37"/>
  <c r="G48" i="37" s="1"/>
  <c r="F47" i="37"/>
  <c r="G47" i="37" s="1"/>
  <c r="F46" i="37"/>
  <c r="G46" i="37" s="1"/>
  <c r="F45" i="37"/>
  <c r="G45" i="37" s="1"/>
  <c r="F44" i="37"/>
  <c r="G44" i="37" s="1"/>
  <c r="F43" i="37"/>
  <c r="G43" i="37" s="1"/>
  <c r="F42" i="37"/>
  <c r="G42" i="37" s="1"/>
  <c r="F41" i="37"/>
  <c r="G41" i="37" s="1"/>
  <c r="F40" i="37"/>
  <c r="G40" i="37" s="1"/>
  <c r="F39" i="37"/>
  <c r="G39" i="37" s="1"/>
  <c r="F38" i="37"/>
  <c r="G38" i="37" s="1"/>
  <c r="F37" i="37"/>
  <c r="G37" i="37" s="1"/>
  <c r="F36" i="37"/>
  <c r="G36" i="37" s="1"/>
  <c r="F35" i="37"/>
  <c r="G35" i="37" s="1"/>
  <c r="F34" i="37"/>
  <c r="G34" i="37" s="1"/>
  <c r="F33" i="37"/>
  <c r="G33" i="37" s="1"/>
  <c r="F32" i="37"/>
  <c r="G32" i="37" s="1"/>
  <c r="F31" i="37"/>
  <c r="G31" i="37" s="1"/>
  <c r="F30" i="37"/>
  <c r="G30" i="37" s="1"/>
  <c r="F29" i="37"/>
  <c r="G29" i="37" s="1"/>
  <c r="F28" i="37"/>
  <c r="G28" i="37" s="1"/>
  <c r="F27" i="37"/>
  <c r="G27" i="37" s="1"/>
  <c r="F26" i="37"/>
  <c r="G26" i="37" s="1"/>
  <c r="F25" i="37"/>
  <c r="G25" i="37" s="1"/>
  <c r="F24" i="37"/>
  <c r="G24" i="37" s="1"/>
  <c r="F23" i="37"/>
  <c r="G23" i="37" s="1"/>
  <c r="F22" i="37"/>
  <c r="G22" i="37" s="1"/>
  <c r="F21" i="37"/>
  <c r="G21" i="37" s="1"/>
  <c r="F20" i="37"/>
  <c r="G20" i="37" s="1"/>
  <c r="F19" i="37"/>
  <c r="G19" i="37" s="1"/>
  <c r="F18" i="37"/>
  <c r="G18" i="37" s="1"/>
  <c r="F17" i="37"/>
  <c r="G17" i="37" s="1"/>
  <c r="F16" i="37"/>
  <c r="G16" i="37" s="1"/>
  <c r="F15" i="37"/>
  <c r="G15" i="37" s="1"/>
  <c r="F14" i="37"/>
  <c r="G14" i="37" s="1"/>
  <c r="F13" i="37"/>
  <c r="G13" i="37" s="1"/>
  <c r="F12" i="37"/>
  <c r="G12" i="37" s="1"/>
  <c r="F11" i="37"/>
  <c r="G11" i="37" s="1"/>
  <c r="F10" i="37"/>
  <c r="G10" i="37" s="1"/>
  <c r="F9" i="37"/>
  <c r="G9" i="37" s="1"/>
  <c r="F8" i="37"/>
  <c r="G8" i="37" s="1"/>
  <c r="F7" i="37"/>
  <c r="G7" i="37" s="1"/>
  <c r="F6" i="37"/>
  <c r="G6" i="37" s="1"/>
  <c r="G167" i="37" s="1"/>
  <c r="D6" i="32" s="1"/>
  <c r="F39" i="24"/>
  <c r="G39" i="24" s="1"/>
  <c r="F40" i="24"/>
  <c r="G40" i="24" s="1"/>
  <c r="F41" i="24"/>
  <c r="G41" i="24" s="1"/>
  <c r="F42" i="24"/>
  <c r="G42" i="24" s="1"/>
  <c r="F43" i="24"/>
  <c r="G43" i="24" s="1"/>
  <c r="F44" i="24"/>
  <c r="G44" i="24" s="1"/>
  <c r="F45" i="24"/>
  <c r="G45" i="24" s="1"/>
  <c r="F46" i="24"/>
  <c r="G46" i="24" s="1"/>
  <c r="F47" i="24"/>
  <c r="G47" i="24" s="1"/>
  <c r="F48" i="24"/>
  <c r="G48" i="24" s="1"/>
  <c r="F49" i="24"/>
  <c r="G49" i="24" s="1"/>
  <c r="F50" i="24"/>
  <c r="G50" i="24" s="1"/>
  <c r="F51" i="24"/>
  <c r="G51" i="24" s="1"/>
  <c r="F52" i="24"/>
  <c r="G52" i="24" s="1"/>
  <c r="F53" i="24"/>
  <c r="G53" i="24" s="1"/>
  <c r="F54" i="24"/>
  <c r="G54" i="24" s="1"/>
  <c r="F55" i="24"/>
  <c r="G55" i="24" s="1"/>
  <c r="F56" i="24"/>
  <c r="G56" i="24" s="1"/>
  <c r="F57" i="24"/>
  <c r="G57" i="24" s="1"/>
  <c r="F58" i="24"/>
  <c r="G58" i="24" s="1"/>
  <c r="F59" i="24"/>
  <c r="G59" i="24" s="1"/>
  <c r="F62" i="24"/>
  <c r="G62" i="24" s="1"/>
  <c r="F63" i="24"/>
  <c r="G63" i="24" s="1"/>
  <c r="F64" i="24"/>
  <c r="G64" i="24" s="1"/>
  <c r="F65" i="24"/>
  <c r="G65" i="24" s="1"/>
  <c r="F66" i="24"/>
  <c r="G66" i="24" s="1"/>
  <c r="F67" i="24"/>
  <c r="G67" i="24" s="1"/>
  <c r="F68" i="24"/>
  <c r="G68" i="24" s="1"/>
  <c r="F69" i="24"/>
  <c r="G69" i="24" s="1"/>
  <c r="F70" i="24"/>
  <c r="G70" i="24" s="1"/>
  <c r="F71" i="24"/>
  <c r="G71" i="24" s="1"/>
  <c r="F72" i="24"/>
  <c r="G72" i="24" s="1"/>
  <c r="F73" i="24"/>
  <c r="G73" i="24" s="1"/>
  <c r="F74" i="24"/>
  <c r="G74" i="24" s="1"/>
  <c r="F75" i="24"/>
  <c r="G75" i="24" s="1"/>
  <c r="F76" i="24"/>
  <c r="G76" i="24" s="1"/>
  <c r="F77" i="24"/>
  <c r="G77" i="24" s="1"/>
  <c r="G13" i="46" l="1"/>
  <c r="D21" i="32" s="1"/>
  <c r="G122" i="38"/>
  <c r="D10" i="32" s="1"/>
  <c r="G19" i="39"/>
  <c r="D11" i="32" s="1"/>
  <c r="H108" i="38"/>
  <c r="G13" i="47"/>
  <c r="D22" i="32" s="1"/>
  <c r="G19" i="40"/>
  <c r="D13" i="32" s="1"/>
  <c r="F38" i="2" l="1"/>
  <c r="G38" i="2" s="1"/>
  <c r="F37" i="2"/>
  <c r="G37" i="2" s="1"/>
  <c r="F58" i="9"/>
  <c r="G58" i="9" s="1"/>
  <c r="F59" i="9"/>
  <c r="G59" i="9" s="1"/>
  <c r="F223" i="9"/>
  <c r="G223" i="9" s="1"/>
  <c r="F224" i="9"/>
  <c r="G224" i="9" s="1"/>
  <c r="F221" i="9"/>
  <c r="G221" i="9" s="1"/>
  <c r="F222" i="9"/>
  <c r="G222" i="9" s="1"/>
  <c r="F150" i="9"/>
  <c r="G150" i="9" s="1"/>
  <c r="F74" i="9"/>
  <c r="G74" i="9" s="1"/>
  <c r="F62" i="9"/>
  <c r="G62" i="9" s="1"/>
  <c r="F63" i="9"/>
  <c r="G63" i="9" s="1"/>
  <c r="F75" i="9"/>
  <c r="G75" i="9" s="1"/>
  <c r="F130" i="9"/>
  <c r="G130" i="9" s="1"/>
  <c r="F133" i="9"/>
  <c r="G133" i="9" s="1"/>
  <c r="F132" i="9"/>
  <c r="G132" i="9" s="1"/>
  <c r="F205" i="9"/>
  <c r="G205" i="9" s="1"/>
  <c r="F206" i="9"/>
  <c r="G206" i="9" s="1"/>
  <c r="F201" i="9"/>
  <c r="G201" i="9" s="1"/>
  <c r="F202" i="9"/>
  <c r="G202" i="9" s="1"/>
  <c r="F204" i="9"/>
  <c r="G204" i="9" s="1"/>
  <c r="F203" i="9"/>
  <c r="G203" i="9" s="1"/>
  <c r="F200" i="9"/>
  <c r="G200" i="9" s="1"/>
  <c r="F208" i="9"/>
  <c r="G208" i="9" s="1"/>
  <c r="F207" i="9"/>
  <c r="G207" i="9" s="1"/>
  <c r="F209" i="9"/>
  <c r="G209" i="9" s="1"/>
  <c r="F195" i="9"/>
  <c r="G195" i="9" s="1"/>
  <c r="F194" i="9"/>
  <c r="G194" i="9" s="1"/>
  <c r="F96" i="9"/>
  <c r="G96" i="9" s="1"/>
  <c r="F95" i="9"/>
  <c r="G95" i="9" s="1"/>
  <c r="F196" i="9"/>
  <c r="G196" i="9" s="1"/>
  <c r="F190" i="33"/>
  <c r="G190" i="33" s="1"/>
  <c r="G191" i="33"/>
  <c r="G192" i="33"/>
  <c r="G193" i="33"/>
  <c r="G194" i="33"/>
  <c r="G195" i="33"/>
  <c r="G196" i="33"/>
  <c r="G197" i="33"/>
  <c r="F38" i="24"/>
  <c r="G38" i="24" s="1"/>
  <c r="F37" i="24"/>
  <c r="G37" i="24" s="1"/>
  <c r="F36" i="24"/>
  <c r="G36" i="24" s="1"/>
  <c r="F35" i="24"/>
  <c r="G35" i="24" s="1"/>
  <c r="F34" i="24"/>
  <c r="G34" i="24" s="1"/>
  <c r="F33" i="24"/>
  <c r="G33" i="24" s="1"/>
  <c r="F32" i="24"/>
  <c r="G32" i="24" s="1"/>
  <c r="F31" i="24"/>
  <c r="G31" i="24" s="1"/>
  <c r="F30" i="24"/>
  <c r="G30" i="24" s="1"/>
  <c r="F29" i="24"/>
  <c r="G29" i="24" s="1"/>
  <c r="F28" i="24"/>
  <c r="G28" i="24" s="1"/>
  <c r="F27" i="24"/>
  <c r="G27" i="24" s="1"/>
  <c r="F26" i="24"/>
  <c r="G26" i="24" s="1"/>
  <c r="F25" i="24"/>
  <c r="G25" i="24" s="1"/>
  <c r="F24" i="24"/>
  <c r="G24" i="24" s="1"/>
  <c r="F23" i="24"/>
  <c r="G23" i="24" s="1"/>
  <c r="F22" i="24"/>
  <c r="G22" i="24" s="1"/>
  <c r="F21" i="24"/>
  <c r="G21" i="24" s="1"/>
  <c r="F20" i="24"/>
  <c r="G20" i="24" s="1"/>
  <c r="F19" i="24"/>
  <c r="G19" i="24" s="1"/>
  <c r="F181" i="9"/>
  <c r="G181" i="9" s="1"/>
  <c r="F131" i="9"/>
  <c r="G131" i="9" s="1"/>
  <c r="F151" i="9"/>
  <c r="G151" i="9" s="1"/>
  <c r="F148" i="9"/>
  <c r="G148" i="9" s="1"/>
  <c r="F156" i="9"/>
  <c r="G156" i="9" s="1"/>
  <c r="F250" i="9"/>
  <c r="G250" i="9" s="1"/>
  <c r="F247" i="9"/>
  <c r="G247" i="9" s="1"/>
  <c r="F173" i="9"/>
  <c r="G173" i="9" s="1"/>
  <c r="F104" i="9"/>
  <c r="G104" i="9" s="1"/>
  <c r="F106" i="9"/>
  <c r="G106" i="9" s="1"/>
  <c r="F215" i="9"/>
  <c r="G215" i="9" s="1"/>
  <c r="F211" i="9"/>
  <c r="G211" i="9" s="1"/>
  <c r="F210" i="9"/>
  <c r="G210" i="9" s="1"/>
  <c r="F212" i="9"/>
  <c r="G212" i="9" s="1"/>
  <c r="F213" i="9"/>
  <c r="G213" i="9" s="1"/>
  <c r="F214" i="9"/>
  <c r="G214" i="9" s="1"/>
  <c r="F216" i="9"/>
  <c r="G216" i="9" s="1"/>
  <c r="F145" i="9"/>
  <c r="G145" i="9" s="1"/>
  <c r="F93" i="9"/>
  <c r="G93" i="9" s="1"/>
  <c r="F9" i="9"/>
  <c r="G9" i="9" s="1"/>
  <c r="F76" i="9"/>
  <c r="G76" i="9" s="1"/>
  <c r="F77" i="9"/>
  <c r="G77" i="9" s="1"/>
  <c r="F78" i="9"/>
  <c r="G78" i="9" s="1"/>
  <c r="F234" i="9"/>
  <c r="G234" i="9" s="1"/>
  <c r="F153" i="9"/>
  <c r="G153" i="9" s="1"/>
  <c r="F24" i="9"/>
  <c r="G24" i="9" s="1"/>
  <c r="F23" i="9"/>
  <c r="G23" i="9" s="1"/>
  <c r="F17" i="9"/>
  <c r="G17" i="9" s="1"/>
  <c r="F22" i="9"/>
  <c r="G22" i="9" s="1"/>
  <c r="F20" i="9"/>
  <c r="G20" i="9" s="1"/>
  <c r="F18" i="9"/>
  <c r="G18" i="9" s="1"/>
  <c r="F16" i="9"/>
  <c r="G16" i="9" s="1"/>
  <c r="F127" i="9"/>
  <c r="G127" i="9" s="1"/>
  <c r="F128" i="9"/>
  <c r="G128" i="9" s="1"/>
  <c r="F126" i="9"/>
  <c r="G126" i="9" s="1"/>
  <c r="F149" i="9"/>
  <c r="G149" i="9" s="1"/>
  <c r="F146" i="9"/>
  <c r="G146" i="9" s="1"/>
  <c r="F134" i="9"/>
  <c r="G134" i="9" s="1"/>
  <c r="F10" i="9"/>
  <c r="G10" i="9" s="1"/>
  <c r="F219" i="9"/>
  <c r="G219" i="9" s="1"/>
  <c r="F220" i="9"/>
  <c r="G220" i="9" s="1"/>
  <c r="F259" i="9"/>
  <c r="G259" i="9" s="1"/>
  <c r="F180" i="9"/>
  <c r="G180" i="9" s="1"/>
  <c r="F179" i="9"/>
  <c r="G179" i="9" s="1"/>
  <c r="F73" i="9"/>
  <c r="G73" i="9" s="1"/>
  <c r="F116" i="9"/>
  <c r="G116" i="9" s="1"/>
  <c r="F61" i="8"/>
  <c r="G61" i="8" s="1"/>
  <c r="F60" i="8"/>
  <c r="G60" i="8" s="1"/>
  <c r="F59" i="8"/>
  <c r="G59" i="8" s="1"/>
  <c r="F58" i="8"/>
  <c r="G58" i="8" s="1"/>
  <c r="F57" i="8"/>
  <c r="G57" i="8" s="1"/>
  <c r="F56" i="8"/>
  <c r="G56" i="8" s="1"/>
  <c r="F55" i="8"/>
  <c r="G55" i="8" s="1"/>
  <c r="F54" i="8"/>
  <c r="G54" i="8" s="1"/>
  <c r="F53" i="8"/>
  <c r="G53" i="8" s="1"/>
  <c r="F52" i="8"/>
  <c r="G52" i="8" s="1"/>
  <c r="F51" i="8"/>
  <c r="G51" i="8" s="1"/>
  <c r="F50" i="8"/>
  <c r="G50" i="8" s="1"/>
  <c r="F49" i="8"/>
  <c r="G49" i="8" s="1"/>
  <c r="F48" i="8"/>
  <c r="G48" i="8" s="1"/>
  <c r="F47" i="8"/>
  <c r="G47" i="8" s="1"/>
  <c r="F46" i="8"/>
  <c r="G46" i="8" s="1"/>
  <c r="F45" i="8"/>
  <c r="G45" i="8" s="1"/>
  <c r="F44" i="8"/>
  <c r="G44" i="8" s="1"/>
  <c r="F43" i="8"/>
  <c r="G43" i="8" s="1"/>
  <c r="F42" i="8"/>
  <c r="G42" i="8" s="1"/>
  <c r="F41" i="8"/>
  <c r="G41" i="8" s="1"/>
  <c r="F40" i="8"/>
  <c r="G40" i="8" s="1"/>
  <c r="G39" i="8"/>
  <c r="F39" i="8"/>
  <c r="F38" i="8"/>
  <c r="G38" i="8" s="1"/>
  <c r="F189" i="33"/>
  <c r="G189" i="33" s="1"/>
  <c r="G188" i="33"/>
  <c r="F188" i="33"/>
  <c r="G187" i="33"/>
  <c r="F187" i="33"/>
  <c r="G186" i="33"/>
  <c r="F186" i="33"/>
  <c r="F185" i="33"/>
  <c r="G185" i="33" s="1"/>
  <c r="G184" i="33"/>
  <c r="F184" i="33"/>
  <c r="G183" i="33"/>
  <c r="F183" i="33"/>
  <c r="G182" i="33"/>
  <c r="F182" i="33"/>
  <c r="F181" i="33"/>
  <c r="G181" i="33" s="1"/>
  <c r="G180" i="33"/>
  <c r="F180" i="33"/>
  <c r="G179" i="33"/>
  <c r="F179" i="33"/>
  <c r="G178" i="33"/>
  <c r="F178" i="33"/>
  <c r="F177" i="33"/>
  <c r="G177" i="33" s="1"/>
  <c r="G176" i="33"/>
  <c r="F176" i="33"/>
  <c r="G175" i="33"/>
  <c r="F175" i="33"/>
  <c r="F174" i="33"/>
  <c r="G174" i="33" s="1"/>
  <c r="F173" i="33"/>
  <c r="G173" i="33" s="1"/>
  <c r="G172" i="33"/>
  <c r="F172" i="33"/>
  <c r="G171" i="33"/>
  <c r="F171" i="33"/>
  <c r="G170" i="33"/>
  <c r="F170" i="33"/>
  <c r="F169" i="33"/>
  <c r="G169" i="33" s="1"/>
  <c r="G168" i="33"/>
  <c r="F168" i="33"/>
  <c r="G167" i="33"/>
  <c r="F167" i="33"/>
  <c r="F166" i="33"/>
  <c r="G166" i="33" s="1"/>
  <c r="F165" i="33"/>
  <c r="G165" i="33" s="1"/>
  <c r="G164" i="33"/>
  <c r="F164" i="33"/>
  <c r="G163" i="33"/>
  <c r="F163" i="33"/>
  <c r="F162" i="33"/>
  <c r="G162" i="33" s="1"/>
  <c r="F161" i="33"/>
  <c r="G161" i="33" s="1"/>
  <c r="G160" i="33"/>
  <c r="F160" i="33"/>
  <c r="G159" i="33"/>
  <c r="F159" i="33"/>
  <c r="F158" i="33"/>
  <c r="G158" i="33" s="1"/>
  <c r="F157" i="33"/>
  <c r="G157" i="33" s="1"/>
  <c r="G156" i="33"/>
  <c r="F156" i="33"/>
  <c r="G155" i="33"/>
  <c r="F155" i="33"/>
  <c r="G154" i="33"/>
  <c r="F154" i="33"/>
  <c r="F153" i="33"/>
  <c r="G153" i="33" s="1"/>
  <c r="G152" i="33"/>
  <c r="F152" i="33"/>
  <c r="G151" i="33"/>
  <c r="F151" i="33"/>
  <c r="G150" i="33"/>
  <c r="F150" i="33"/>
  <c r="F149" i="33"/>
  <c r="G149" i="33" s="1"/>
  <c r="G148" i="33"/>
  <c r="F148" i="33"/>
  <c r="G147" i="33"/>
  <c r="F147" i="33"/>
  <c r="F146" i="33"/>
  <c r="G146" i="33" s="1"/>
  <c r="F145" i="33"/>
  <c r="G145" i="33" s="1"/>
  <c r="G144" i="33"/>
  <c r="F144" i="33"/>
  <c r="G143" i="33"/>
  <c r="F143" i="33"/>
  <c r="F142" i="33"/>
  <c r="G142" i="33" s="1"/>
  <c r="F141" i="33"/>
  <c r="G141" i="33" s="1"/>
  <c r="G140" i="33"/>
  <c r="F140" i="33"/>
  <c r="G139" i="33"/>
  <c r="F139" i="33"/>
  <c r="G138" i="33"/>
  <c r="F138" i="33"/>
  <c r="F137" i="33"/>
  <c r="G137" i="33" s="1"/>
  <c r="G136" i="33"/>
  <c r="F136" i="33"/>
  <c r="G135" i="33"/>
  <c r="F135" i="33"/>
  <c r="F134" i="33"/>
  <c r="G134" i="33" s="1"/>
  <c r="F133" i="33"/>
  <c r="G133" i="33" s="1"/>
  <c r="G132" i="33"/>
  <c r="F132" i="33"/>
  <c r="G131" i="33"/>
  <c r="F131" i="33"/>
  <c r="F130" i="33"/>
  <c r="G130" i="33" s="1"/>
  <c r="F129" i="33"/>
  <c r="G129" i="33" s="1"/>
  <c r="G128" i="33"/>
  <c r="F128" i="33"/>
  <c r="G127" i="33"/>
  <c r="F127" i="33"/>
  <c r="F126" i="33"/>
  <c r="G126" i="33" s="1"/>
  <c r="F125" i="33"/>
  <c r="G125" i="33" s="1"/>
  <c r="G124" i="33"/>
  <c r="F124" i="33"/>
  <c r="F100" i="9" l="1"/>
  <c r="G100" i="9" s="1"/>
  <c r="F85" i="9"/>
  <c r="G85" i="9" s="1"/>
  <c r="F80" i="9"/>
  <c r="G80" i="9" s="1"/>
  <c r="F79" i="9"/>
  <c r="G79" i="9" s="1"/>
  <c r="F25" i="9"/>
  <c r="G25" i="9" s="1"/>
  <c r="F99" i="9"/>
  <c r="G99" i="9" s="1"/>
  <c r="F70" i="9"/>
  <c r="G70" i="9" s="1"/>
  <c r="F119" i="9"/>
  <c r="G119" i="9" s="1"/>
  <c r="F11" i="9"/>
  <c r="G11" i="9" s="1"/>
  <c r="F65" i="9"/>
  <c r="G65" i="9" s="1"/>
  <c r="F71" i="9"/>
  <c r="G71" i="9" s="1"/>
  <c r="F66" i="9"/>
  <c r="G66" i="9" s="1"/>
  <c r="F69" i="9"/>
  <c r="G69" i="9" s="1"/>
  <c r="F68" i="9"/>
  <c r="G68" i="9" s="1"/>
  <c r="F64" i="9"/>
  <c r="G64" i="9" s="1"/>
  <c r="F67" i="9"/>
  <c r="G67" i="9" s="1"/>
  <c r="F7" i="9"/>
  <c r="G7" i="9" s="1"/>
  <c r="F8" i="9"/>
  <c r="G8" i="9" s="1"/>
  <c r="F218" i="9"/>
  <c r="G218" i="9" s="1"/>
  <c r="F217" i="9"/>
  <c r="G217" i="9" s="1"/>
  <c r="F105" i="9"/>
  <c r="G105" i="9" s="1"/>
  <c r="F103" i="9"/>
  <c r="G103" i="9" s="1"/>
  <c r="F6" i="9"/>
  <c r="G6" i="9" s="1"/>
  <c r="F230" i="9"/>
  <c r="G230" i="9" s="1"/>
  <c r="F197" i="9"/>
  <c r="G197" i="9" s="1"/>
  <c r="F228" i="9"/>
  <c r="G228" i="9" s="1"/>
  <c r="F239" i="9"/>
  <c r="G239" i="9" s="1"/>
  <c r="F229" i="9"/>
  <c r="G229" i="9" s="1"/>
  <c r="F174" i="9"/>
  <c r="G174" i="9" s="1"/>
  <c r="F161" i="9"/>
  <c r="G161" i="9" s="1"/>
  <c r="F155" i="9"/>
  <c r="G155" i="9" s="1"/>
  <c r="F147" i="9"/>
  <c r="G147" i="9" s="1"/>
  <c r="F193" i="9"/>
  <c r="G193" i="9" s="1"/>
  <c r="F199" i="9"/>
  <c r="G199" i="9" s="1"/>
  <c r="F123" i="9"/>
  <c r="G123" i="9" s="1"/>
  <c r="F122" i="9"/>
  <c r="G122" i="9" s="1"/>
  <c r="F124" i="9"/>
  <c r="G124" i="9" s="1"/>
  <c r="F125" i="9"/>
  <c r="G125" i="9" s="1"/>
  <c r="F129" i="9"/>
  <c r="G129" i="9" s="1"/>
  <c r="F21" i="9"/>
  <c r="G21" i="9" s="1"/>
  <c r="F19" i="9"/>
  <c r="G19" i="9" s="1"/>
  <c r="F15" i="9"/>
  <c r="G15" i="9" s="1"/>
  <c r="F14" i="9"/>
  <c r="G14" i="9" s="1"/>
  <c r="F27" i="9"/>
  <c r="G27" i="9" s="1"/>
  <c r="F26" i="9"/>
  <c r="G26" i="9" s="1"/>
  <c r="F152" i="9"/>
  <c r="G152" i="9" s="1"/>
  <c r="F233" i="9"/>
  <c r="G233" i="9" s="1"/>
  <c r="F72" i="9"/>
  <c r="G72" i="9" s="1"/>
  <c r="F118" i="9"/>
  <c r="G118" i="9" s="1"/>
  <c r="F164" i="9"/>
  <c r="G164" i="9" s="1"/>
  <c r="F163" i="9"/>
  <c r="G163" i="9" s="1"/>
  <c r="F154" i="9"/>
  <c r="G154" i="9" s="1"/>
  <c r="F225" i="9"/>
  <c r="G225" i="9" s="1"/>
  <c r="F61" i="9"/>
  <c r="G61" i="9" s="1"/>
  <c r="F60" i="9"/>
  <c r="G60" i="9" s="1"/>
  <c r="F6" i="29" l="1"/>
  <c r="G6" i="29" s="1"/>
  <c r="F7" i="29"/>
  <c r="G7" i="29" s="1"/>
  <c r="F8" i="29"/>
  <c r="G8" i="29" s="1"/>
  <c r="F9" i="29"/>
  <c r="G9" i="29" s="1"/>
  <c r="F10" i="29"/>
  <c r="G10" i="29" s="1"/>
  <c r="F11" i="29"/>
  <c r="G11" i="29" s="1"/>
  <c r="F12" i="29"/>
  <c r="G12" i="29" s="1"/>
  <c r="F13" i="29"/>
  <c r="G13" i="29" s="1"/>
  <c r="F14" i="29"/>
  <c r="G14" i="29" s="1"/>
  <c r="F15" i="29"/>
  <c r="G15" i="29" s="1"/>
  <c r="F16" i="29"/>
  <c r="G16" i="29" s="1"/>
  <c r="F17" i="29"/>
  <c r="G17" i="29" s="1"/>
  <c r="F18" i="29"/>
  <c r="G18" i="29" s="1"/>
  <c r="F19" i="29"/>
  <c r="G19" i="29" s="1"/>
  <c r="F20" i="29"/>
  <c r="G20" i="29" s="1"/>
  <c r="F21" i="29"/>
  <c r="G21" i="29" s="1"/>
  <c r="F22" i="29"/>
  <c r="G22" i="29" s="1"/>
  <c r="F23" i="29"/>
  <c r="G23" i="29" s="1"/>
  <c r="F24" i="29"/>
  <c r="G24" i="29" s="1"/>
  <c r="F25" i="29"/>
  <c r="G25" i="29" s="1"/>
  <c r="F26" i="29"/>
  <c r="G26" i="29" s="1"/>
  <c r="F27" i="29"/>
  <c r="G27" i="29" s="1"/>
  <c r="F28" i="29"/>
  <c r="G28" i="29" s="1"/>
  <c r="F29" i="29"/>
  <c r="G29" i="29" s="1"/>
  <c r="F30" i="29"/>
  <c r="G30" i="29" s="1"/>
  <c r="F5" i="29"/>
  <c r="G5" i="29" s="1"/>
  <c r="F6" i="24"/>
  <c r="G6" i="24" s="1"/>
  <c r="F7" i="24"/>
  <c r="F8" i="24"/>
  <c r="F9" i="24"/>
  <c r="G9" i="24" s="1"/>
  <c r="F10" i="24"/>
  <c r="G10" i="24" s="1"/>
  <c r="F11" i="24"/>
  <c r="G11" i="24" s="1"/>
  <c r="F12" i="24"/>
  <c r="G12" i="24" s="1"/>
  <c r="F13" i="24"/>
  <c r="G13" i="24" s="1"/>
  <c r="F14" i="24"/>
  <c r="G14" i="24" s="1"/>
  <c r="F15" i="24"/>
  <c r="F16" i="24"/>
  <c r="G16" i="24" s="1"/>
  <c r="F17" i="24"/>
  <c r="G17" i="24" s="1"/>
  <c r="F18" i="24"/>
  <c r="G18" i="24" s="1"/>
  <c r="F5" i="24"/>
  <c r="G5" i="24" s="1"/>
  <c r="G7" i="24"/>
  <c r="G8" i="24"/>
  <c r="G15" i="24"/>
  <c r="G7" i="35"/>
  <c r="G8" i="35"/>
  <c r="G11" i="35"/>
  <c r="G15" i="35"/>
  <c r="G6" i="35"/>
  <c r="F7" i="35"/>
  <c r="F8" i="35"/>
  <c r="F9" i="35"/>
  <c r="G9" i="35" s="1"/>
  <c r="F10" i="35"/>
  <c r="G10" i="35" s="1"/>
  <c r="F11" i="35"/>
  <c r="F12" i="35"/>
  <c r="G12" i="35" s="1"/>
  <c r="F13" i="35"/>
  <c r="G13" i="35" s="1"/>
  <c r="F14" i="35"/>
  <c r="G14" i="35" s="1"/>
  <c r="F15" i="35"/>
  <c r="F6" i="35"/>
  <c r="C16" i="35"/>
  <c r="G9" i="12"/>
  <c r="G12" i="12"/>
  <c r="F6" i="12"/>
  <c r="G6" i="12" s="1"/>
  <c r="F7" i="12"/>
  <c r="G7" i="12" s="1"/>
  <c r="F8" i="12"/>
  <c r="G8" i="12" s="1"/>
  <c r="F9" i="12"/>
  <c r="F10" i="12"/>
  <c r="G10" i="12" s="1"/>
  <c r="F11" i="12"/>
  <c r="G11" i="12" s="1"/>
  <c r="F12" i="12"/>
  <c r="F13" i="12"/>
  <c r="G13" i="12" s="1"/>
  <c r="F5" i="12"/>
  <c r="G5" i="12" s="1"/>
  <c r="F13" i="9"/>
  <c r="G13" i="9" s="1"/>
  <c r="F5" i="9"/>
  <c r="G5" i="9" s="1"/>
  <c r="F28" i="9"/>
  <c r="G28" i="9" s="1"/>
  <c r="F29" i="9"/>
  <c r="G29" i="9" s="1"/>
  <c r="F30" i="9"/>
  <c r="G30" i="9" s="1"/>
  <c r="F31" i="9"/>
  <c r="G31" i="9" s="1"/>
  <c r="F32" i="9"/>
  <c r="G32" i="9" s="1"/>
  <c r="F33" i="9"/>
  <c r="G33" i="9" s="1"/>
  <c r="F34" i="9"/>
  <c r="G34" i="9" s="1"/>
  <c r="F35" i="9"/>
  <c r="G35" i="9" s="1"/>
  <c r="F36" i="9"/>
  <c r="G36" i="9" s="1"/>
  <c r="F37" i="9"/>
  <c r="G37" i="9" s="1"/>
  <c r="F38" i="9"/>
  <c r="G38" i="9" s="1"/>
  <c r="F39" i="9"/>
  <c r="G39" i="9" s="1"/>
  <c r="F40" i="9"/>
  <c r="G40" i="9" s="1"/>
  <c r="F41" i="9"/>
  <c r="G41" i="9" s="1"/>
  <c r="F42" i="9"/>
  <c r="G42" i="9" s="1"/>
  <c r="F43" i="9"/>
  <c r="G43" i="9" s="1"/>
  <c r="F44" i="9"/>
  <c r="G44" i="9" s="1"/>
  <c r="F45" i="9"/>
  <c r="G45" i="9" s="1"/>
  <c r="F46" i="9"/>
  <c r="G46" i="9" s="1"/>
  <c r="F47" i="9"/>
  <c r="G47" i="9" s="1"/>
  <c r="F48" i="9"/>
  <c r="G48" i="9" s="1"/>
  <c r="F49" i="9"/>
  <c r="G49" i="9" s="1"/>
  <c r="F50" i="9"/>
  <c r="G50" i="9" s="1"/>
  <c r="F51" i="9"/>
  <c r="G51" i="9" s="1"/>
  <c r="F52" i="9"/>
  <c r="G52" i="9" s="1"/>
  <c r="F53" i="9"/>
  <c r="G53" i="9" s="1"/>
  <c r="F54" i="9"/>
  <c r="G54" i="9" s="1"/>
  <c r="F55" i="9"/>
  <c r="G55" i="9" s="1"/>
  <c r="F56" i="9"/>
  <c r="G56" i="9" s="1"/>
  <c r="F57" i="9"/>
  <c r="G57" i="9" s="1"/>
  <c r="F81" i="9"/>
  <c r="G81" i="9" s="1"/>
  <c r="F82" i="9"/>
  <c r="G82" i="9" s="1"/>
  <c r="F83" i="9"/>
  <c r="G83" i="9" s="1"/>
  <c r="F84" i="9"/>
  <c r="G84" i="9" s="1"/>
  <c r="F86" i="9"/>
  <c r="G86" i="9" s="1"/>
  <c r="F87" i="9"/>
  <c r="G87" i="9" s="1"/>
  <c r="F88" i="9"/>
  <c r="G88" i="9" s="1"/>
  <c r="F89" i="9"/>
  <c r="G89" i="9" s="1"/>
  <c r="F90" i="9"/>
  <c r="G90" i="9" s="1"/>
  <c r="F91" i="9"/>
  <c r="G91" i="9" s="1"/>
  <c r="F92" i="9"/>
  <c r="G92" i="9" s="1"/>
  <c r="F94" i="9"/>
  <c r="G94" i="9" s="1"/>
  <c r="F97" i="9"/>
  <c r="G97" i="9" s="1"/>
  <c r="F98" i="9"/>
  <c r="G98" i="9" s="1"/>
  <c r="F101" i="9"/>
  <c r="G101" i="9" s="1"/>
  <c r="F102" i="9"/>
  <c r="G102" i="9" s="1"/>
  <c r="F107" i="9"/>
  <c r="G107" i="9" s="1"/>
  <c r="F108" i="9"/>
  <c r="G108" i="9" s="1"/>
  <c r="F109" i="9"/>
  <c r="G109" i="9" s="1"/>
  <c r="F175" i="9"/>
  <c r="G175" i="9" s="1"/>
  <c r="F176" i="9"/>
  <c r="G176" i="9" s="1"/>
  <c r="F177" i="9"/>
  <c r="G177" i="9" s="1"/>
  <c r="F178" i="9"/>
  <c r="G178" i="9" s="1"/>
  <c r="F110" i="9"/>
  <c r="G110" i="9" s="1"/>
  <c r="F111" i="9"/>
  <c r="G111" i="9" s="1"/>
  <c r="F112" i="9"/>
  <c r="G112" i="9" s="1"/>
  <c r="F113" i="9"/>
  <c r="G113" i="9" s="1"/>
  <c r="F114" i="9"/>
  <c r="G114" i="9" s="1"/>
  <c r="F115" i="9"/>
  <c r="G115" i="9" s="1"/>
  <c r="F117" i="9"/>
  <c r="G117" i="9" s="1"/>
  <c r="F120" i="9"/>
  <c r="G120" i="9" s="1"/>
  <c r="F121" i="9"/>
  <c r="G121" i="9" s="1"/>
  <c r="F135" i="9"/>
  <c r="G135" i="9" s="1"/>
  <c r="F136" i="9"/>
  <c r="G136" i="9" s="1"/>
  <c r="F137" i="9"/>
  <c r="G137" i="9" s="1"/>
  <c r="F138" i="9"/>
  <c r="G138" i="9" s="1"/>
  <c r="F139" i="9"/>
  <c r="G139" i="9" s="1"/>
  <c r="F140" i="9"/>
  <c r="G140" i="9" s="1"/>
  <c r="F141" i="9"/>
  <c r="G141" i="9" s="1"/>
  <c r="F142" i="9"/>
  <c r="G142" i="9" s="1"/>
  <c r="F143" i="9"/>
  <c r="G143" i="9" s="1"/>
  <c r="F144" i="9"/>
  <c r="G144" i="9" s="1"/>
  <c r="F157" i="9"/>
  <c r="G157" i="9" s="1"/>
  <c r="F158" i="9"/>
  <c r="G158" i="9" s="1"/>
  <c r="F159" i="9"/>
  <c r="G159" i="9" s="1"/>
  <c r="F160" i="9"/>
  <c r="G160" i="9" s="1"/>
  <c r="F162" i="9"/>
  <c r="G162" i="9" s="1"/>
  <c r="F165" i="9"/>
  <c r="G165" i="9" s="1"/>
  <c r="F166" i="9"/>
  <c r="G166" i="9" s="1"/>
  <c r="F167" i="9"/>
  <c r="G167" i="9" s="1"/>
  <c r="F168" i="9"/>
  <c r="G168" i="9" s="1"/>
  <c r="F169" i="9"/>
  <c r="G169" i="9" s="1"/>
  <c r="F170" i="9"/>
  <c r="G170" i="9" s="1"/>
  <c r="F171" i="9"/>
  <c r="G171" i="9" s="1"/>
  <c r="F172" i="9"/>
  <c r="G172" i="9" s="1"/>
  <c r="F182" i="9"/>
  <c r="G182" i="9" s="1"/>
  <c r="F183" i="9"/>
  <c r="G183" i="9" s="1"/>
  <c r="F184" i="9"/>
  <c r="G184" i="9" s="1"/>
  <c r="F185" i="9"/>
  <c r="G185" i="9" s="1"/>
  <c r="F186" i="9"/>
  <c r="G186" i="9" s="1"/>
  <c r="F187" i="9"/>
  <c r="G187" i="9" s="1"/>
  <c r="F188" i="9"/>
  <c r="G188" i="9" s="1"/>
  <c r="F189" i="9"/>
  <c r="G189" i="9" s="1"/>
  <c r="F190" i="9"/>
  <c r="G190" i="9" s="1"/>
  <c r="F191" i="9"/>
  <c r="G191" i="9" s="1"/>
  <c r="F192" i="9"/>
  <c r="G192" i="9" s="1"/>
  <c r="F198" i="9"/>
  <c r="G198" i="9" s="1"/>
  <c r="F226" i="9"/>
  <c r="G226" i="9" s="1"/>
  <c r="F227" i="9"/>
  <c r="G227" i="9" s="1"/>
  <c r="F231" i="9"/>
  <c r="G231" i="9" s="1"/>
  <c r="F232" i="9"/>
  <c r="G232" i="9" s="1"/>
  <c r="F235" i="9"/>
  <c r="G235" i="9" s="1"/>
  <c r="F236" i="9"/>
  <c r="G236" i="9" s="1"/>
  <c r="F237" i="9"/>
  <c r="G237" i="9" s="1"/>
  <c r="F238" i="9"/>
  <c r="G238" i="9" s="1"/>
  <c r="F240" i="9"/>
  <c r="G240" i="9" s="1"/>
  <c r="F241" i="9"/>
  <c r="G241" i="9" s="1"/>
  <c r="F242" i="9"/>
  <c r="G242" i="9" s="1"/>
  <c r="F243" i="9"/>
  <c r="G243" i="9" s="1"/>
  <c r="F244" i="9"/>
  <c r="G244" i="9" s="1"/>
  <c r="F245" i="9"/>
  <c r="G245" i="9" s="1"/>
  <c r="F246" i="9"/>
  <c r="G246" i="9" s="1"/>
  <c r="F248" i="9"/>
  <c r="G248" i="9" s="1"/>
  <c r="F249" i="9"/>
  <c r="G249" i="9" s="1"/>
  <c r="F251" i="9"/>
  <c r="G251" i="9" s="1"/>
  <c r="F252" i="9"/>
  <c r="G252" i="9" s="1"/>
  <c r="F253" i="9"/>
  <c r="G253" i="9" s="1"/>
  <c r="F254" i="9"/>
  <c r="G254" i="9" s="1"/>
  <c r="F255" i="9"/>
  <c r="G255" i="9" s="1"/>
  <c r="F256" i="9"/>
  <c r="G256" i="9" s="1"/>
  <c r="F257" i="9"/>
  <c r="G257" i="9" s="1"/>
  <c r="F258" i="9"/>
  <c r="G258" i="9" s="1"/>
  <c r="F260" i="9"/>
  <c r="G260" i="9" s="1"/>
  <c r="F261" i="9"/>
  <c r="G261" i="9" s="1"/>
  <c r="F262" i="9"/>
  <c r="G262" i="9" s="1"/>
  <c r="F263" i="9"/>
  <c r="G263" i="9" s="1"/>
  <c r="F264" i="9"/>
  <c r="G264" i="9" s="1"/>
  <c r="F265" i="9"/>
  <c r="G265" i="9" s="1"/>
  <c r="F266" i="9"/>
  <c r="G266" i="9" s="1"/>
  <c r="F267" i="9"/>
  <c r="G267" i="9" s="1"/>
  <c r="F268" i="9"/>
  <c r="G268" i="9" s="1"/>
  <c r="F269" i="9"/>
  <c r="G269" i="9" s="1"/>
  <c r="F12" i="9"/>
  <c r="G12" i="9" s="1"/>
  <c r="G7" i="8"/>
  <c r="G15" i="8"/>
  <c r="G16" i="8"/>
  <c r="G23" i="8"/>
  <c r="G24" i="8"/>
  <c r="G31" i="8"/>
  <c r="G32" i="8"/>
  <c r="G35" i="8"/>
  <c r="F5" i="8"/>
  <c r="G5" i="8" s="1"/>
  <c r="F6" i="8"/>
  <c r="G6" i="8" s="1"/>
  <c r="F7" i="8"/>
  <c r="F8" i="8"/>
  <c r="G8" i="8" s="1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F16" i="8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F24" i="8"/>
  <c r="F25" i="8"/>
  <c r="G25" i="8" s="1"/>
  <c r="F26" i="8"/>
  <c r="G26" i="8" s="1"/>
  <c r="F27" i="8"/>
  <c r="G27" i="8" s="1"/>
  <c r="F28" i="8"/>
  <c r="G28" i="8" s="1"/>
  <c r="F29" i="8"/>
  <c r="G29" i="8" s="1"/>
  <c r="F30" i="8"/>
  <c r="G30" i="8" s="1"/>
  <c r="F31" i="8"/>
  <c r="F32" i="8"/>
  <c r="F33" i="8"/>
  <c r="G33" i="8" s="1"/>
  <c r="F34" i="8"/>
  <c r="G34" i="8" s="1"/>
  <c r="F35" i="8"/>
  <c r="F36" i="8"/>
  <c r="G36" i="8" s="1"/>
  <c r="F37" i="8"/>
  <c r="G37" i="8" s="1"/>
  <c r="F4" i="8"/>
  <c r="G4" i="8" s="1"/>
  <c r="G63" i="8" s="1"/>
  <c r="D9" i="32" s="1"/>
  <c r="G15" i="33"/>
  <c r="G16" i="33"/>
  <c r="G23" i="33"/>
  <c r="G24" i="33"/>
  <c r="G31" i="33"/>
  <c r="G32" i="33"/>
  <c r="F37" i="33"/>
  <c r="G37" i="33" s="1"/>
  <c r="F38" i="33"/>
  <c r="G38" i="33" s="1"/>
  <c r="F39" i="33"/>
  <c r="G39" i="33" s="1"/>
  <c r="F40" i="33"/>
  <c r="G40" i="33" s="1"/>
  <c r="F41" i="33"/>
  <c r="G41" i="33" s="1"/>
  <c r="F42" i="33"/>
  <c r="G42" i="33" s="1"/>
  <c r="F43" i="33"/>
  <c r="G43" i="33" s="1"/>
  <c r="F44" i="33"/>
  <c r="G44" i="33" s="1"/>
  <c r="F45" i="33"/>
  <c r="G45" i="33" s="1"/>
  <c r="F46" i="33"/>
  <c r="G46" i="33" s="1"/>
  <c r="F47" i="33"/>
  <c r="G47" i="33" s="1"/>
  <c r="F48" i="33"/>
  <c r="G48" i="33" s="1"/>
  <c r="F49" i="33"/>
  <c r="G49" i="33" s="1"/>
  <c r="F50" i="33"/>
  <c r="G50" i="33" s="1"/>
  <c r="F51" i="33"/>
  <c r="G51" i="33" s="1"/>
  <c r="F52" i="33"/>
  <c r="G52" i="33" s="1"/>
  <c r="F53" i="33"/>
  <c r="G53" i="33" s="1"/>
  <c r="F54" i="33"/>
  <c r="G54" i="33" s="1"/>
  <c r="F55" i="33"/>
  <c r="G55" i="33" s="1"/>
  <c r="F56" i="33"/>
  <c r="G56" i="33" s="1"/>
  <c r="F57" i="33"/>
  <c r="G57" i="33" s="1"/>
  <c r="F58" i="33"/>
  <c r="G58" i="33" s="1"/>
  <c r="F59" i="33"/>
  <c r="G59" i="33" s="1"/>
  <c r="F60" i="33"/>
  <c r="G60" i="33" s="1"/>
  <c r="F61" i="33"/>
  <c r="G61" i="33" s="1"/>
  <c r="F62" i="33"/>
  <c r="G62" i="33" s="1"/>
  <c r="F63" i="33"/>
  <c r="G63" i="33" s="1"/>
  <c r="F64" i="33"/>
  <c r="G64" i="33" s="1"/>
  <c r="F65" i="33"/>
  <c r="G65" i="33" s="1"/>
  <c r="F66" i="33"/>
  <c r="G66" i="33" s="1"/>
  <c r="F67" i="33"/>
  <c r="G67" i="33" s="1"/>
  <c r="F68" i="33"/>
  <c r="G68" i="33" s="1"/>
  <c r="F69" i="33"/>
  <c r="G69" i="33" s="1"/>
  <c r="F70" i="33"/>
  <c r="G70" i="33" s="1"/>
  <c r="F71" i="33"/>
  <c r="G71" i="33" s="1"/>
  <c r="F72" i="33"/>
  <c r="G72" i="33" s="1"/>
  <c r="F73" i="33"/>
  <c r="G73" i="33" s="1"/>
  <c r="F74" i="33"/>
  <c r="G74" i="33" s="1"/>
  <c r="F75" i="33"/>
  <c r="G75" i="33" s="1"/>
  <c r="F76" i="33"/>
  <c r="G76" i="33" s="1"/>
  <c r="F77" i="33"/>
  <c r="G77" i="33" s="1"/>
  <c r="F78" i="33"/>
  <c r="G78" i="33" s="1"/>
  <c r="F79" i="33"/>
  <c r="G79" i="33" s="1"/>
  <c r="F80" i="33"/>
  <c r="G80" i="33" s="1"/>
  <c r="F81" i="33"/>
  <c r="G81" i="33" s="1"/>
  <c r="F82" i="33"/>
  <c r="G82" i="33" s="1"/>
  <c r="F83" i="33"/>
  <c r="G83" i="33" s="1"/>
  <c r="F84" i="33"/>
  <c r="G84" i="33" s="1"/>
  <c r="F85" i="33"/>
  <c r="G85" i="33" s="1"/>
  <c r="F86" i="33"/>
  <c r="G86" i="33" s="1"/>
  <c r="F87" i="33"/>
  <c r="G87" i="33" s="1"/>
  <c r="F88" i="33"/>
  <c r="G88" i="33" s="1"/>
  <c r="F89" i="33"/>
  <c r="G89" i="33" s="1"/>
  <c r="F90" i="33"/>
  <c r="G90" i="33" s="1"/>
  <c r="F91" i="33"/>
  <c r="G91" i="33" s="1"/>
  <c r="F92" i="33"/>
  <c r="G92" i="33" s="1"/>
  <c r="F93" i="33"/>
  <c r="G93" i="33" s="1"/>
  <c r="F94" i="33"/>
  <c r="G94" i="33" s="1"/>
  <c r="F95" i="33"/>
  <c r="G95" i="33" s="1"/>
  <c r="F96" i="33"/>
  <c r="G96" i="33" s="1"/>
  <c r="F97" i="33"/>
  <c r="G97" i="33" s="1"/>
  <c r="F98" i="33"/>
  <c r="G98" i="33" s="1"/>
  <c r="F99" i="33"/>
  <c r="G99" i="33" s="1"/>
  <c r="F100" i="33"/>
  <c r="G100" i="33" s="1"/>
  <c r="F101" i="33"/>
  <c r="G101" i="33" s="1"/>
  <c r="F102" i="33"/>
  <c r="G102" i="33" s="1"/>
  <c r="F103" i="33"/>
  <c r="G103" i="33" s="1"/>
  <c r="F104" i="33"/>
  <c r="G104" i="33" s="1"/>
  <c r="F105" i="33"/>
  <c r="G105" i="33" s="1"/>
  <c r="F106" i="33"/>
  <c r="G106" i="33" s="1"/>
  <c r="F107" i="33"/>
  <c r="G107" i="33" s="1"/>
  <c r="F108" i="33"/>
  <c r="G108" i="33" s="1"/>
  <c r="F109" i="33"/>
  <c r="G109" i="33" s="1"/>
  <c r="F110" i="33"/>
  <c r="G110" i="33" s="1"/>
  <c r="F111" i="33"/>
  <c r="G111" i="33" s="1"/>
  <c r="F112" i="33"/>
  <c r="G112" i="33" s="1"/>
  <c r="F113" i="33"/>
  <c r="G113" i="33" s="1"/>
  <c r="F114" i="33"/>
  <c r="G114" i="33" s="1"/>
  <c r="F115" i="33"/>
  <c r="G115" i="33" s="1"/>
  <c r="F116" i="33"/>
  <c r="G116" i="33" s="1"/>
  <c r="F117" i="33"/>
  <c r="G117" i="33" s="1"/>
  <c r="F118" i="33"/>
  <c r="G118" i="33" s="1"/>
  <c r="F119" i="33"/>
  <c r="G119" i="33" s="1"/>
  <c r="F120" i="33"/>
  <c r="G120" i="33" s="1"/>
  <c r="F121" i="33"/>
  <c r="G121" i="33" s="1"/>
  <c r="F122" i="33"/>
  <c r="G122" i="33" s="1"/>
  <c r="F123" i="33"/>
  <c r="G123" i="33" s="1"/>
  <c r="F9" i="33"/>
  <c r="G9" i="33" s="1"/>
  <c r="F10" i="33"/>
  <c r="G10" i="33" s="1"/>
  <c r="F11" i="33"/>
  <c r="G11" i="33" s="1"/>
  <c r="F12" i="33"/>
  <c r="G12" i="33" s="1"/>
  <c r="F13" i="33"/>
  <c r="G13" i="33" s="1"/>
  <c r="F14" i="33"/>
  <c r="G14" i="33" s="1"/>
  <c r="F15" i="33"/>
  <c r="F16" i="33"/>
  <c r="F17" i="33"/>
  <c r="G17" i="33" s="1"/>
  <c r="F18" i="33"/>
  <c r="G18" i="33" s="1"/>
  <c r="F19" i="33"/>
  <c r="G19" i="33" s="1"/>
  <c r="F20" i="33"/>
  <c r="G20" i="33" s="1"/>
  <c r="F21" i="33"/>
  <c r="G21" i="33" s="1"/>
  <c r="F22" i="33"/>
  <c r="G22" i="33" s="1"/>
  <c r="F23" i="33"/>
  <c r="F24" i="33"/>
  <c r="F25" i="33"/>
  <c r="G25" i="33" s="1"/>
  <c r="F26" i="33"/>
  <c r="G26" i="33" s="1"/>
  <c r="F27" i="33"/>
  <c r="G27" i="33" s="1"/>
  <c r="F28" i="33"/>
  <c r="G28" i="33" s="1"/>
  <c r="F29" i="33"/>
  <c r="G29" i="33" s="1"/>
  <c r="F30" i="33"/>
  <c r="G30" i="33" s="1"/>
  <c r="F31" i="33"/>
  <c r="F32" i="33"/>
  <c r="F33" i="33"/>
  <c r="G33" i="33" s="1"/>
  <c r="F34" i="33"/>
  <c r="G34" i="33" s="1"/>
  <c r="F35" i="33"/>
  <c r="G35" i="33" s="1"/>
  <c r="F36" i="33"/>
  <c r="G36" i="33" s="1"/>
  <c r="F8" i="33"/>
  <c r="G8" i="33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G15" i="12" l="1"/>
  <c r="D12" i="32" s="1"/>
  <c r="G17" i="35"/>
  <c r="D15" i="32" s="1"/>
  <c r="G199" i="33"/>
  <c r="D5" i="32" s="1"/>
  <c r="G35" i="29"/>
  <c r="D14" i="32" s="1"/>
  <c r="G271" i="9"/>
  <c r="D4" i="32" s="1"/>
  <c r="G79" i="24"/>
  <c r="D7" i="32" s="1"/>
  <c r="G50" i="2"/>
  <c r="E23" i="32" l="1"/>
  <c r="D8" i="32"/>
  <c r="H19" i="24"/>
  <c r="D25" i="32" l="1"/>
  <c r="E14" i="32"/>
  <c r="D26" i="32" l="1"/>
</calcChain>
</file>

<file path=xl/comments1.xml><?xml version="1.0" encoding="utf-8"?>
<comments xmlns="http://schemas.openxmlformats.org/spreadsheetml/2006/main">
  <authors>
    <author>Author</author>
  </authors>
  <commentList>
    <comment ref="K2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  <comment ref="B2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<sst xmlns="http://schemas.openxmlformats.org/spreadsheetml/2006/main" count="2512" uniqueCount="1499">
  <si>
    <t>ОБОСОБЕНА ПОЗИЦИЯ 1</t>
  </si>
  <si>
    <t>НАИМЕНОВАНИЕ</t>
  </si>
  <si>
    <t>Количество</t>
  </si>
  <si>
    <t>Предлагана разфасовка</t>
  </si>
  <si>
    <t>ОБОСОБЕНА ПОЗИЦИЯ 3</t>
  </si>
  <si>
    <t>ОБОСОБЕНА ПОЗИЦИЯ 4</t>
  </si>
  <si>
    <t>ОБОСОБЕНА ПОЗИЦИЯ 6</t>
  </si>
  <si>
    <t>Покривни стъкла 20Х20мм</t>
  </si>
  <si>
    <t>Покривни стъкла 24Х32мм</t>
  </si>
  <si>
    <t>Предметни стъкла Super Frost Plus</t>
  </si>
  <si>
    <t>Предметни стъкла с матиран край</t>
  </si>
  <si>
    <t>Хистокасети</t>
  </si>
  <si>
    <t>Стъклени петри с диаметър 100 и 150мм</t>
  </si>
  <si>
    <t>1бр.</t>
  </si>
  <si>
    <t>Метални бримки за йозета диаметър-2.5мм</t>
  </si>
  <si>
    <t>Дръжки за йозета с диаметар 125мм</t>
  </si>
  <si>
    <t>Кювети със сачми за коагулометър Amelung KC 1A</t>
  </si>
  <si>
    <t>1оп.</t>
  </si>
  <si>
    <t>ОБОСОБЕНА ПОЗИЦИЯ 10</t>
  </si>
  <si>
    <t>Автоматични пипети с вариаблен обем 1000-5000μl</t>
  </si>
  <si>
    <t>Автоматични пипети с фиксиран обем 500μl</t>
  </si>
  <si>
    <t>Boule Vet Cal</t>
  </si>
  <si>
    <t>Колби Ерленмайер, с широко гърло- 300 мл</t>
  </si>
  <si>
    <t>Колби йодни с пластмасови тапи,  300 мл</t>
  </si>
  <si>
    <t>Мерителни колби (Клас А), 50 мл</t>
  </si>
  <si>
    <t>Мерителни колби (Клас А), 100 мл</t>
  </si>
  <si>
    <t>Мерителни колби (Клас А),  250 мл</t>
  </si>
  <si>
    <t>Мерителни колби (Клас А), 500мл</t>
  </si>
  <si>
    <t>Реактивни банки, прозрачни, на шлиф,  250 мл</t>
  </si>
  <si>
    <t>Цилиндър мерителен, градуиран Клас А, DIN 12-685-2, РР/стъклена основа, висока форма с градуировка-10 мл</t>
  </si>
  <si>
    <t>Цилиндър мерителен, градуиран Клас А, DIN 12-685-2, РР/стъклена основа, висока форма с градуировка- 50 мл</t>
  </si>
  <si>
    <t>Цилиндър мерителен, градуиран Клас А, DIN 12-685-2, РР/стъклена основа, висока форма с градуировка- 100 мл</t>
  </si>
  <si>
    <t>Цилиндър -мерителен, градуиран класА-25мл</t>
  </si>
  <si>
    <t>Цилиндър -мерителен-50 мл</t>
  </si>
  <si>
    <t>Хаван с пестик, 110мл</t>
  </si>
  <si>
    <t>Хаван с пестик, 220мл</t>
  </si>
  <si>
    <t>Фунии, стъклени, с диаметър 150mm</t>
  </si>
  <si>
    <t>Фунии, делителни, с крушовидна форма, 1000mL</t>
  </si>
  <si>
    <t xml:space="preserve">Универсален държател с муфа и антикорозионно покритие с диапазон 10-20mm </t>
  </si>
  <si>
    <t xml:space="preserve">Универсален държател с муфа и антикорозионно покритие с диапазон 20-30mm </t>
  </si>
  <si>
    <t>Универсален държател с муфа и антикорозионно покритие с диапазон 30-50mm</t>
  </si>
  <si>
    <t xml:space="preserve">Статив универсален с метална плоча, 750mm </t>
  </si>
  <si>
    <t xml:space="preserve">Филтърна хартия, 50/50см </t>
  </si>
  <si>
    <t>Стерилни контейнери, 200мл</t>
  </si>
  <si>
    <t>Магнити за магнитна бъркалка с тефлоново покритие, с диаметър 6mm</t>
  </si>
  <si>
    <t>Стъклени бъркалки, плътни, с диаметър 6mm</t>
  </si>
  <si>
    <t>Стъклени бъркалки, плътни, с диаметър 4mm</t>
  </si>
  <si>
    <t>Гутатори със стъклени капкомери, 30 мл</t>
  </si>
  <si>
    <t>Гутатори със стъклени капкомери,  50 мл</t>
  </si>
  <si>
    <t>Бастунчета на Дригалски, стъклени или от неръждаема стомана</t>
  </si>
  <si>
    <t>Спиртни лампи стъклени</t>
  </si>
  <si>
    <t>Сигнални часовници</t>
  </si>
  <si>
    <t>Стъклени фунии с диаметър 60mm</t>
  </si>
  <si>
    <t>Индикаторна хартия за стерилизация</t>
  </si>
  <si>
    <t>1оп</t>
  </si>
  <si>
    <t>Пинсета метална за предметни стъкла</t>
  </si>
  <si>
    <t>Епруветки за вземане на венозна кръв за серум, 5мл, затв. с-ма</t>
  </si>
  <si>
    <t>Епруветки завземане на венозна кръв за серум, с клот активатор, 5мл затв. с-ма</t>
  </si>
  <si>
    <t>Епруветки за вземане на венозна кръв за плазма, с Heparin, 5мл, затв. с-ма</t>
  </si>
  <si>
    <t>Eпруветки за вземане на венозна кръв за хематология, с EDTA, 2мл. затв. с-ма</t>
  </si>
  <si>
    <t>Микроепруветки с EDTA за капилярна кръв</t>
  </si>
  <si>
    <t>Епруветки за СУЕ за апарат HUMASED 40</t>
  </si>
  <si>
    <t>Лансети, стерилни</t>
  </si>
  <si>
    <t xml:space="preserve">Консумативи за qPCR апарат Stratagene Mx3000P, optical tube, 8XStrip Qty.120 </t>
  </si>
  <si>
    <t xml:space="preserve">Консумативи за qPCR апарат Stratagene Mx3000P, optical cap, 8XStrip Qty.120 </t>
  </si>
  <si>
    <t>Епруветки "Епендорф" 1.5ml с капаче, градуирани</t>
  </si>
  <si>
    <t>Епруветки "Епендорф" 2.0ml с капаче, градуирани</t>
  </si>
  <si>
    <t>Епруветки "Епендорф" без капаче, 1.5ml</t>
  </si>
  <si>
    <t>Епруветки "Епендорф"0.5 ml</t>
  </si>
  <si>
    <t>Стерилни пластмасови епруветки с капачета, обем 10мл</t>
  </si>
  <si>
    <t>Стерилни пластмасови епруветки с капачета, обем 15мл</t>
  </si>
  <si>
    <t>Пластмасови епруветки, конични, с капачета, обем 15мл</t>
  </si>
  <si>
    <t>Прави епруветки, стъкло, 12мл</t>
  </si>
  <si>
    <t>Прави епруветки, стъкло, 16мл</t>
  </si>
  <si>
    <t>Микроепруветки за разреждане, 1.5мл</t>
  </si>
  <si>
    <t xml:space="preserve">Епруветки за PCR, с плоско капаче, свободни от инхибитори,  0.2ml </t>
  </si>
  <si>
    <t xml:space="preserve">Епруветки за PCR, с плоско капаче, свободни от инхибитори, съхраняващи се при -190С, резистентни към центрофугиране при 20.000хg, градуирани,  1.5ml </t>
  </si>
  <si>
    <t>Нестерилни накрайници за автоматични пипети-1-200µl</t>
  </si>
  <si>
    <t>Стерилни накрайници за автоматични пипети с филтри за PCR- 2-200µl</t>
  </si>
  <si>
    <t>Стативи (ракове) за микроепруветки</t>
  </si>
  <si>
    <t>Стативи (ракове) за епруветки за PCR, резистентни към -20С</t>
  </si>
  <si>
    <t>Кутии за епендорфки1.5/2мл за съхранение при минусови температури</t>
  </si>
  <si>
    <t>Кутии за PCR епруветки 0.2мл за съхранение при минусови температури</t>
  </si>
  <si>
    <t>Матрак Т25</t>
  </si>
  <si>
    <t>Матрак Т75</t>
  </si>
  <si>
    <t>Фолио за PCR плаки</t>
  </si>
  <si>
    <t>Филм за PCR плаки</t>
  </si>
  <si>
    <t>Сириндж филтри, 0.22микрона, стерилни</t>
  </si>
  <si>
    <t>оп. от 10бр.</t>
  </si>
  <si>
    <t>оп. от 50бр.</t>
  </si>
  <si>
    <t>оп. от 100бр.</t>
  </si>
  <si>
    <t>оп. от 40бр</t>
  </si>
  <si>
    <t>оп. от 50бр</t>
  </si>
  <si>
    <t>оп. от 30бр.</t>
  </si>
  <si>
    <t>оп. от 1000бр.</t>
  </si>
  <si>
    <t>оп. от 20l.</t>
  </si>
  <si>
    <t>оп. от 500ml.</t>
  </si>
  <si>
    <t>оп. от 1.9l.</t>
  </si>
  <si>
    <t>оп. от 10l.</t>
  </si>
  <si>
    <t>оп. от 4.5ml.</t>
  </si>
  <si>
    <t>оп. от 20бр.</t>
  </si>
  <si>
    <t>оп. от 10бр</t>
  </si>
  <si>
    <t>оп. от 200бр</t>
  </si>
  <si>
    <t>оп. от 500ml</t>
  </si>
  <si>
    <t>оп. от 960бр.</t>
  </si>
  <si>
    <t>№ по ред</t>
  </si>
  <si>
    <t>1 бр.</t>
  </si>
  <si>
    <t>Indomethacin</t>
  </si>
  <si>
    <t>Oxalic acid, 98%, Аналитичен реактив/продукт</t>
  </si>
  <si>
    <t xml:space="preserve">Метанол, за градиентни HPLC анализи HiPer Solv CHROMANORM, филтруван през филтър 0.2мкм, опакован под азот </t>
  </si>
  <si>
    <t>Sial Methanol G Chromasolv, for HPLC, 99.9%</t>
  </si>
  <si>
    <t>Sial Acetonitrile  Chromasolv, for HPLC, 99.9%</t>
  </si>
  <si>
    <t>Етилов алкохол за HPLC анализи</t>
  </si>
  <si>
    <t>Hypersil ODS-2(C18), LC column (150mmX4.6mm,5ul)</t>
  </si>
  <si>
    <t>Hypersil BDS (250mmX4.6mm, 5 ul)</t>
  </si>
  <si>
    <t>Hypersil Gold (150mmX4.6mm, 5ul)</t>
  </si>
  <si>
    <t>Колонки за твърдофазова екстракция, обратна фаза, октадецил (C18), 200mg, 3ml</t>
  </si>
  <si>
    <t>ITS- liquid media supplement 100X</t>
  </si>
  <si>
    <t>RPMI-1640 Medium modified with 20MM HEPES and L-Glutamine, without sodium bicarbonate, sterile filtred</t>
  </si>
  <si>
    <t>Collagenase crude type XI cell cultured STED powder</t>
  </si>
  <si>
    <t>DMEM/F-12 HAM with L-glutamine</t>
  </si>
  <si>
    <t>оп. от 25mg</t>
  </si>
  <si>
    <t>оп .от 100ml</t>
  </si>
  <si>
    <t>оп. от 100mg</t>
  </si>
  <si>
    <t>оп .от 5g</t>
  </si>
  <si>
    <t>оп. от 5ml</t>
  </si>
  <si>
    <t>оп. от 10mg</t>
  </si>
  <si>
    <t>оп. от 100ml</t>
  </si>
  <si>
    <t>оп. от 10g</t>
  </si>
  <si>
    <t>оп. от 2UG</t>
  </si>
  <si>
    <t>оп. 5x500ml</t>
  </si>
  <si>
    <t>250g</t>
  </si>
  <si>
    <t>2.5L</t>
  </si>
  <si>
    <t>100ml</t>
  </si>
  <si>
    <t>1L</t>
  </si>
  <si>
    <t>Chloroform HPLC анализи</t>
  </si>
  <si>
    <t>единична опаковка</t>
  </si>
  <si>
    <t>Хроматографска хартия: 90g/m2;размер- 580Х600mm-1оп.</t>
  </si>
  <si>
    <t>единична опаковка - 100листа</t>
  </si>
  <si>
    <t>1 х 25</t>
  </si>
  <si>
    <t>500 ml</t>
  </si>
  <si>
    <t>Стативи за епруветки, 10ml, 15ml</t>
  </si>
  <si>
    <t>12mm поликарбонатни гнезда, 3μm дебелина на мамбраната, третирани</t>
  </si>
  <si>
    <t>Стерилни плаки -6 ямкови</t>
  </si>
  <si>
    <t>оп. от 12 плаки</t>
  </si>
  <si>
    <t>Нестерилни накрайници за автоматични пипети-200-1000µl</t>
  </si>
  <si>
    <t>Автоматични пипети с променлив обем 100-300μl – многоканални</t>
  </si>
  <si>
    <t>Фунии, стъклени с диаметър на широката част 60 мм</t>
  </si>
  <si>
    <t>Стъклени пастьорки с обем 3мл и дължина 150мм</t>
  </si>
  <si>
    <t>Порцеланови кани за парафин, огнеупорни с обем 500мл</t>
  </si>
  <si>
    <t>Ексикатор без кран, с плоча с размер 19 см.</t>
  </si>
  <si>
    <t>Парафилм – ленти с ширина 100мм. и дължина 38м.</t>
  </si>
  <si>
    <t>Пластмасови резервоари за реактиви за ELISA</t>
  </si>
  <si>
    <t>Плаки за PCR – 96 ямкови за апарат qPCR Mx 3000P</t>
  </si>
  <si>
    <t>Поликарбонатни гнезда 12 мм, ТС третирани, 3 микрометра дебелина на мембраната за клетъчни култури</t>
  </si>
  <si>
    <t>Стерилни тампони с транспортна среда на Stuart</t>
  </si>
  <si>
    <t>ОБОСОБЕНА ПОЗИЦИЯ 8</t>
  </si>
  <si>
    <t>Епруветки облодънни, центрофужни, 12/75</t>
  </si>
  <si>
    <t>Нестерилни накрайници за автоматични пипети-l - 10мл</t>
  </si>
  <si>
    <t>Кюветен тест за амоний 47-130 mg/L NH4-N</t>
  </si>
  <si>
    <t>1 оп.</t>
  </si>
  <si>
    <t>Кюветен тест за определяне на амоний 2,0-47,0 mg/L NH4-N</t>
  </si>
  <si>
    <t>Кюветен тест за определяне на амоний 0,015-2,0 mg/L NH4-N</t>
  </si>
  <si>
    <t>Кюветен тест за амоний 1,0-12,0 mg/L NH4-N</t>
  </si>
  <si>
    <t>Laton Кюветен тест за общ азот 20-100 mg/L TNb</t>
  </si>
  <si>
    <t>Кюветен тест за нитрат 0,23-13,5 mg/L NO3-N</t>
  </si>
  <si>
    <t>Кюветен тест за общ азот 5-35 mg/L NO3-N</t>
  </si>
  <si>
    <t>Кюветен тест за определяне на нитрит 0,015- 0,6 mg/L NO2-N</t>
  </si>
  <si>
    <t>Кюветен тест за определяне на нитрит 0,6-6,0 mg/L NO2-N</t>
  </si>
  <si>
    <t>FerroVer Капсули с прахообразен реактив за определяне на желязо, 0,02-3,00 mg/L Fe</t>
  </si>
  <si>
    <t>COD TNT, 0 - 150 mg/L O2</t>
  </si>
  <si>
    <t>Polyseed BOD Seed Inoculum for BOD5 test procedures</t>
  </si>
  <si>
    <t>SulfaVer 4 Капсули с прахообразен реактив за определяне на сулфат, 2-70 mg/L SO4</t>
  </si>
  <si>
    <t>Фосфат, общ, TNT, 0,06-3,5 mg/L PO4</t>
  </si>
  <si>
    <t>Фосфат, общ, TNT, 1,0-100mg/L PO4</t>
  </si>
  <si>
    <t>Кюветен тест за определяне на COD, 5-60 mg/L O2</t>
  </si>
  <si>
    <t>Ампули с реактив за определяне на разтворен кислород ACCUVAC, 6-800 µg/L O2</t>
  </si>
  <si>
    <t>Стандартен разтвор за BOD, 300 mg/L O2, 10 mL, 16 броя.</t>
  </si>
  <si>
    <t>Кюветен тест за определяне на COD - ISO 15705, 0-1 000 mg/L O2</t>
  </si>
  <si>
    <t>Кюветен тест за определяне на COD 1 000-10 000 mg/L O2</t>
  </si>
  <si>
    <t>Orthophosphate cuvette test 1.6-30 mg/L PO4-P</t>
  </si>
  <si>
    <t>Кюветен тест за определяне на хлорид 1-70 mg/L / 70-1 000 mg/L Cl</t>
  </si>
  <si>
    <t>Кюветен тест за твърдост на водата 1-20° dH</t>
  </si>
  <si>
    <t>Кюветен тест за определяне на орто/общ фосфат 0,5-5,0 mg/L PO4-P</t>
  </si>
  <si>
    <t>Кюветен тест за определяне на орто/общ фосфат 0,05-1,5 mg/L PO4-P</t>
  </si>
  <si>
    <t>BOD5 кюветен тест 4 -1 650 mg/L O2</t>
  </si>
  <si>
    <t>Консумативи и китове за анализи на UV/VIS спектрофотометър DR 5000 Hach Lange</t>
  </si>
  <si>
    <t>1 оп. от 50 g</t>
  </si>
  <si>
    <t>Malachite Green Oxalate, analytical standard</t>
  </si>
  <si>
    <t>оп. от 250 mg</t>
  </si>
  <si>
    <t>Quercetin hydrate, &gt;=95%</t>
  </si>
  <si>
    <t>оп. от 25 g</t>
  </si>
  <si>
    <t>Chitin from shrimp shells</t>
  </si>
  <si>
    <t>оп. от 100 g</t>
  </si>
  <si>
    <t>(±)-Catechin hydrate</t>
  </si>
  <si>
    <t xml:space="preserve">оп. oт 1 g </t>
  </si>
  <si>
    <t>epigalocatechin ≥95% (HPLC)</t>
  </si>
  <si>
    <t>оп. от 5 mg</t>
  </si>
  <si>
    <t>Schisandrin A</t>
  </si>
  <si>
    <t>оп. от 50 mg</t>
  </si>
  <si>
    <t>Стерилни пластмасови епруветки с капачета, обем 4 мл</t>
  </si>
  <si>
    <t>Exigo Lyse за автоматичен хематологичен анализатор EXIGO EOS Vet</t>
  </si>
  <si>
    <t>Exico System Cleaner за автоматичен хематологичен анализатор EXIGO EOS Vet</t>
  </si>
  <si>
    <t>Exico Diluent за автоматичен хематологичен анализатор EXIGO EOS Vet</t>
  </si>
  <si>
    <t>Exico EOS reagents за автоматичен хематологичен анализатор EXIGO EOS Vet</t>
  </si>
  <si>
    <t>DILUENT za автоматичен хематологичен анализатор BC - 2800 Vet</t>
  </si>
  <si>
    <t>RINSE za автоматичен хематологичен анализатор BC - 2800 Vet</t>
  </si>
  <si>
    <t>M-30CEL LYZE za автоматичен хематологичен анализатор BC - 2800 Vet</t>
  </si>
  <si>
    <t>оп - 5кутии, 480бр.</t>
  </si>
  <si>
    <t>Мастер микс за PCR с "Hot-start" ДНК полимераза</t>
  </si>
  <si>
    <t>оп. oт 96 x 0,2 μl епруветки</t>
  </si>
  <si>
    <t>Набор за изолиране на ДНК от кръв</t>
  </si>
  <si>
    <t>оп. от 100 р-ции</t>
  </si>
  <si>
    <t>Агароза за ДНК Електрофореза</t>
  </si>
  <si>
    <t>оп. от 250 гр.</t>
  </si>
  <si>
    <t>Безвредно флуоресцентно багрило</t>
  </si>
  <si>
    <t>оп. от 0,5 ml.</t>
  </si>
  <si>
    <t>Етидиев бромид</t>
  </si>
  <si>
    <t>оп. от 10 ml.</t>
  </si>
  <si>
    <t>оп. от 1 бр.</t>
  </si>
  <si>
    <t>ДНК молекулен маркер с дължина на фрагментите :100  до 1000 базови бройки</t>
  </si>
  <si>
    <t>Бюрета Мор с прав кран, КласА, 10мл</t>
  </si>
  <si>
    <t>Бюрета Мор с прав кран, КласА, 25мл</t>
  </si>
  <si>
    <t>Бюрета Мор с прав кран, КласА, 50мл</t>
  </si>
  <si>
    <t>Пипети  Резила - Мор, 5 мл</t>
  </si>
  <si>
    <t>Пипети Резила - Мор, 10 мл</t>
  </si>
  <si>
    <t>Бехерови чаши-  1000 мл - с дръжка</t>
  </si>
  <si>
    <t>Стерилни тампони, дървени</t>
  </si>
  <si>
    <t>оп. от 25 бр.</t>
  </si>
  <si>
    <t>оп. от 1000 бр.</t>
  </si>
  <si>
    <t>оп. от 20 бр.</t>
  </si>
  <si>
    <t>оп. от 500 бр.</t>
  </si>
  <si>
    <t>оп. от 100 бр.</t>
  </si>
  <si>
    <t>Стерилни пипети, 25 мл, ПС., индив. найлон/хартиена опаковка</t>
  </si>
  <si>
    <t>Стерилни пипети, 10 мл, ПС., индив. найлон/хартиена опаковка</t>
  </si>
  <si>
    <t>оп. от 50 бр.</t>
  </si>
  <si>
    <t>Стерилни пипети, 5 мл, ПС., индив. найлон/хартиена опаковка</t>
  </si>
  <si>
    <t>Стерилни плаки-12 ямкови</t>
  </si>
  <si>
    <t>оп. от 96 бр.</t>
  </si>
  <si>
    <t>Стерилни накрайници за автоматични пипети, 1000µl</t>
  </si>
  <si>
    <t>оп. от 5 бр.</t>
  </si>
  <si>
    <t>оп. от 2 бр.</t>
  </si>
  <si>
    <t>оп. от 100 плаки</t>
  </si>
  <si>
    <t>оп. от 48 бр.</t>
  </si>
  <si>
    <t>оп. от 10 бр.</t>
  </si>
  <si>
    <t>оп. от 12 бр.</t>
  </si>
  <si>
    <t>Ензимен почистващ разтвор за BC - 28000 Vet</t>
  </si>
  <si>
    <t>10 бр/оп</t>
  </si>
  <si>
    <t>Филтърна хартия</t>
  </si>
  <si>
    <t>Стерилни пластмасови петри 90 мм</t>
  </si>
  <si>
    <t>825 бр/оп</t>
  </si>
  <si>
    <t>Стерилни пластмасови петри 80 мм</t>
  </si>
  <si>
    <t>600 бр/оп</t>
  </si>
  <si>
    <t>Стерилни пластмасови автоклавируеми епруветки с капаче на винт 15 мл.</t>
  </si>
  <si>
    <t>50 бр/оп</t>
  </si>
  <si>
    <t>Стерилни пластмасови епруветки с капаче 12х100 мм, 6 мл</t>
  </si>
  <si>
    <t>100 бр/оп</t>
  </si>
  <si>
    <t>Стерилни тампони в епруветка, пластмасови</t>
  </si>
  <si>
    <t>Стерилни дървени тампони, индивидуално опаковани</t>
  </si>
  <si>
    <t>Тампони в епруветка с транспортна среда на Амиес</t>
  </si>
  <si>
    <t>Статив пластмасов с диаметър на гнездото 18 мм с 24 гнезда</t>
  </si>
  <si>
    <t>1 бр</t>
  </si>
  <si>
    <t>Статив пластмасов с диаметър на гнездото 18 мм с 36 гнезда</t>
  </si>
  <si>
    <t xml:space="preserve">Накрайници пластмасови за автоматична пипета стерилни в кутия Expell Plus 200μl </t>
  </si>
  <si>
    <t>Накрайници пластмасови за автоматична пипета стерилни в кутия Expell 1000 μl</t>
  </si>
  <si>
    <t>Накрайници пластмасови за автоматична пипета нестерилни Expell 1000 μl</t>
  </si>
  <si>
    <t>Накрайници пластмасови за автоматична пипета нестерилни Expell Plus 200 μl</t>
  </si>
  <si>
    <t>Пластмасови стерилни криоепруветки, стоящи 3,8 мл</t>
  </si>
  <si>
    <t>Пластмасови стерилни контейнери с капаче на винт  обем 120 мл</t>
  </si>
  <si>
    <t>Пластмасови стерилни плаки за клетъчни култури 96 ямки</t>
  </si>
  <si>
    <t>Стъклени епруветки с капаче на винт 16х100 мм</t>
  </si>
  <si>
    <t>Дръжка за йозе</t>
  </si>
  <si>
    <t>Йозе с  диаметър 3 мм</t>
  </si>
  <si>
    <t>Йозе с  диаметър 4 мм</t>
  </si>
  <si>
    <t>Бастунчета на Дригалски пластмасови, стерилни, индивидуално опаковани</t>
  </si>
  <si>
    <t>оп. от 1кг.</t>
  </si>
  <si>
    <t>1l</t>
  </si>
  <si>
    <t>1 kg</t>
  </si>
  <si>
    <t>Автоматични пипети с променлив обем 50-100μl – многоканални</t>
  </si>
  <si>
    <t>оп. от 250 бр.</t>
  </si>
  <si>
    <t>Колби Ерленмайер, с широко гърло - 500 мл</t>
  </si>
  <si>
    <t>Бехерови чаши висока форма - 25 мл</t>
  </si>
  <si>
    <t>Бехерови чаши висока форма - 150 мл</t>
  </si>
  <si>
    <t>Бехерови чаши - 50 мл</t>
  </si>
  <si>
    <t>Бехерови чаши -  100 мл</t>
  </si>
  <si>
    <t>Бехерови чаши -  200 мл</t>
  </si>
  <si>
    <t>Бехерови чаши -  250 мл</t>
  </si>
  <si>
    <t>Бехерови чаши -  400 мл</t>
  </si>
  <si>
    <t>Бехерови чаши -  600 мл</t>
  </si>
  <si>
    <t>Бехерови чаши -  800 мл</t>
  </si>
  <si>
    <t>Бехерови чаши -  1000 мл</t>
  </si>
  <si>
    <t>Бехерови чаши -  2000 мл</t>
  </si>
  <si>
    <t>Бехерови чаши -  600 мл - с дръжка</t>
  </si>
  <si>
    <t>Бехерови чаши -  800 мл - с дръжка</t>
  </si>
  <si>
    <t>Мерителни колби (Клас А), 1000 мл</t>
  </si>
  <si>
    <t>Предметни стъкла, с нематиран край</t>
  </si>
  <si>
    <t>Термохартия 50 мм</t>
  </si>
  <si>
    <t>Термохартия 57 мм</t>
  </si>
  <si>
    <t>Епруветки за вземане на венозна кръв за плазма, с Heparin, 2,5мл, отв. с-ма</t>
  </si>
  <si>
    <t>Епруветки за вземане на венозна кръв за серум, с клот активатор 5мл, отв. с-ма</t>
  </si>
  <si>
    <t>Епруветки за вземане на венозна кръв за хематология, с EDTA, 2,5 мл, отв. с-ма</t>
  </si>
  <si>
    <t>Епруветки за вземане на венозна кръв за хематология, с EDTA, 1мл, отв. с-ма</t>
  </si>
  <si>
    <t>оп. от 1бр.</t>
  </si>
  <si>
    <t>Chitosan, medium molecular weight</t>
  </si>
  <si>
    <t xml:space="preserve">Реактиви за автоматични хематологични анализатори </t>
  </si>
  <si>
    <t>единична опаковка, оп. х 1 бр.</t>
  </si>
  <si>
    <t>Gallic acid monohydrate ≥99% (HPLC) (Sigma-Aldrich)</t>
  </si>
  <si>
    <t>250 g</t>
  </si>
  <si>
    <t>SIAL FOLIN &amp; CIOCALTEU'S PHENOL REAGENT suitable for determination of total protein by Lowry method, 2 N</t>
  </si>
  <si>
    <t>100 ml</t>
  </si>
  <si>
    <t>GENIPIN &gt;=98% (HPLC), solid</t>
  </si>
  <si>
    <t>25 mg</t>
  </si>
  <si>
    <t>POLYOXYETHYLENESORBITAN MONOOLEATE TWEEN 80</t>
  </si>
  <si>
    <t>1 L</t>
  </si>
  <si>
    <t>TRIPOLYPHOSPHATE PENTASODIUM*HEXAHYDRATE ~98%</t>
  </si>
  <si>
    <t xml:space="preserve">1 g </t>
  </si>
  <si>
    <t>SUPELCO PK100 8MM BLUE SILICONE/PTFE SEPTA, 30 D UROMETER for use with 2 mL vial - standard opening, diam. 8 mm, durometer: 30</t>
  </si>
  <si>
    <t>100 бр.</t>
  </si>
  <si>
    <t xml:space="preserve">pH-буферен калибрационен разтвор pH=7 </t>
  </si>
  <si>
    <t xml:space="preserve">pH-буферен калибрационен разтвор pH=10 </t>
  </si>
  <si>
    <t xml:space="preserve">pH-буферен калибрационен разтвор pH=4 </t>
  </si>
  <si>
    <t>1л</t>
  </si>
  <si>
    <t>1 кг</t>
  </si>
  <si>
    <t>Zn гранули – 250гр.</t>
  </si>
  <si>
    <t>250 г</t>
  </si>
  <si>
    <t>СЯРА на прах чза – 750 гр.</t>
  </si>
  <si>
    <t>750 г.</t>
  </si>
  <si>
    <t>100 г</t>
  </si>
  <si>
    <t>метилоранж</t>
  </si>
  <si>
    <t>фенолфталейн</t>
  </si>
  <si>
    <t>мурексид</t>
  </si>
  <si>
    <t>10 г</t>
  </si>
  <si>
    <t>500 g</t>
  </si>
  <si>
    <t>Комплексон III</t>
  </si>
  <si>
    <t>КАЛЦИЕВ ХЛОРИД ДИХИДРАТ, чза</t>
  </si>
  <si>
    <t>500 г</t>
  </si>
  <si>
    <t>КАЛИЕВ БИХРОМАТ, чза</t>
  </si>
  <si>
    <t>КАЛИЕВ ХЕКСАЦИАНОФЕРАТ(ІІІ) /ЧЕРВЕНА КРЪВНА СОЛ/, чза</t>
  </si>
  <si>
    <t>КАЛИЕВ ХЕКСАЦИАНОФЕРАТ(ІІ) ТРИХИДРАТ, чза ЖЪЛТА КРЪВНА СОЛ</t>
  </si>
  <si>
    <t>КАЛИЕВ ХРОМАТ, чза</t>
  </si>
  <si>
    <t>КАЛЦИЕВ КАРБОНАТ, чза</t>
  </si>
  <si>
    <t xml:space="preserve">ЛИМОНЕНА КИСЕЛИНА МОНОХИДРАТ, чза </t>
  </si>
  <si>
    <t>МАГНЕЗИЙ на стружки</t>
  </si>
  <si>
    <t>100 g</t>
  </si>
  <si>
    <t>МЛЕЧНА КИСЕЛИНА 80-85%, чза</t>
  </si>
  <si>
    <t>1 l</t>
  </si>
  <si>
    <t>МРАВЧЕНА КИСЕЛИНА 85%, чза</t>
  </si>
  <si>
    <t>НИШЕСТЕ РАЗТВОРИМО /СКОРБЯЛА/, чза</t>
  </si>
  <si>
    <t>РЕЗОРЦИН</t>
  </si>
  <si>
    <t>САЛИЦИЛОВА КИСЕЛИНА, чза</t>
  </si>
  <si>
    <t>800 g</t>
  </si>
  <si>
    <t>УРОТРОПИН, чза</t>
  </si>
  <si>
    <t>D(-)-ФРУКТОЗА</t>
  </si>
  <si>
    <t>100 бр./оп.</t>
  </si>
  <si>
    <t>50 бр./оп.</t>
  </si>
  <si>
    <t>Силиконова смазка за шлифове от 100 мл –</t>
  </si>
  <si>
    <t xml:space="preserve">Кошница за пренос на реактиви с 6 гнезда </t>
  </si>
  <si>
    <t>Ultrafree® - MC Centrifugal Devices with hydrophilic PTFE membrane and 0.45 µm pore size</t>
  </si>
  <si>
    <t>25 бр./оп.</t>
  </si>
  <si>
    <t>96 ямкови плаки, плоско дъно, стерилни, с капак</t>
  </si>
  <si>
    <t>96 ямкови плаки, U дъно (обло), стерилни, с капак</t>
  </si>
  <si>
    <t xml:space="preserve">N-Acetyl-L-cysteine </t>
  </si>
  <si>
    <t>25 g/оп.</t>
  </si>
  <si>
    <t>5 g</t>
  </si>
  <si>
    <t xml:space="preserve">Oxytetracycline hydrochloride ≥95% (HPLC), crystalline </t>
  </si>
  <si>
    <t>10 g</t>
  </si>
  <si>
    <t>оп. от 1g</t>
  </si>
  <si>
    <t>патофиз</t>
  </si>
  <si>
    <t>ОБОСОБЕНА ПОЗИЦИЯ 2</t>
  </si>
  <si>
    <t>Солна киселина (ЧЗА)</t>
  </si>
  <si>
    <t>оп. от 2.5 l</t>
  </si>
  <si>
    <t>Натриева основа (ЧЗА)</t>
  </si>
  <si>
    <t>оп. от 500g</t>
  </si>
  <si>
    <t>Сярна киселина (ЧЗА)</t>
  </si>
  <si>
    <t>оп. от 1000ml</t>
  </si>
  <si>
    <t>Натриева основа на люспи</t>
  </si>
  <si>
    <t>оп. от 2000g</t>
  </si>
  <si>
    <t>оп. от 1000g</t>
  </si>
  <si>
    <t>оп. от 250g</t>
  </si>
  <si>
    <t>оп. от 200g</t>
  </si>
  <si>
    <t>KCl (ЧЗА)</t>
  </si>
  <si>
    <t>оп. от 50g</t>
  </si>
  <si>
    <t>оп. от 3000ml</t>
  </si>
  <si>
    <t>Бензалдехид</t>
  </si>
  <si>
    <t>Формалдехид</t>
  </si>
  <si>
    <t>оп. от 2000ml</t>
  </si>
  <si>
    <t>Фенол (ЧЗА)</t>
  </si>
  <si>
    <t>Диетилов етер (ЧЗА)</t>
  </si>
  <si>
    <t>Петролев етер (ЧЗА)</t>
  </si>
  <si>
    <t>Ацеталдехид</t>
  </si>
  <si>
    <t>Фуксин</t>
  </si>
  <si>
    <t>оп. от 250ml</t>
  </si>
  <si>
    <t>Ксилол</t>
  </si>
  <si>
    <t>Метилов алкохол (ЧЗА)</t>
  </si>
  <si>
    <t xml:space="preserve">Етилов алкохол абсолютен (ЧЗА) PA-ACS-ISO </t>
  </si>
  <si>
    <t>Етилов алкохол 96</t>
  </si>
  <si>
    <t xml:space="preserve">Изоамилов алкохол (ЧЗА) </t>
  </si>
  <si>
    <t>Спирт за горене</t>
  </si>
  <si>
    <t xml:space="preserve">Водороден прекис </t>
  </si>
  <si>
    <t xml:space="preserve">Натриев бикарбонат </t>
  </si>
  <si>
    <t>Натриев хлорид чза</t>
  </si>
  <si>
    <t xml:space="preserve">Захароза </t>
  </si>
  <si>
    <t xml:space="preserve">Метиленово синьо </t>
  </si>
  <si>
    <t>оп. от 100g</t>
  </si>
  <si>
    <t>Глицерин (ЧЗА)</t>
  </si>
  <si>
    <t>Железен трихлорид (ЧЗА)</t>
  </si>
  <si>
    <t>Течен парафин</t>
  </si>
  <si>
    <t>Формалин</t>
  </si>
  <si>
    <t>5l</t>
  </si>
  <si>
    <t>Tween 80</t>
  </si>
  <si>
    <t>Ацетон (ЧЗА)</t>
  </si>
  <si>
    <t>Набор за оцветяване с хемаколор</t>
  </si>
  <si>
    <t>1 оп</t>
  </si>
  <si>
    <t>Набор за оцветяване по Цил-Нилзен</t>
  </si>
  <si>
    <t xml:space="preserve"> Набор за оцветяване по Грам</t>
  </si>
  <si>
    <t>Набор за оцветяване по Клет</t>
  </si>
  <si>
    <t>Набор за оцветяване по Романовски-Гимза</t>
  </si>
  <si>
    <t>Набор за оцветяване по Стемп</t>
  </si>
  <si>
    <t xml:space="preserve">Кристал виолет </t>
  </si>
  <si>
    <t>Калиев йодид (ЧЗА)</t>
  </si>
  <si>
    <t>Млечна киселина (ЧЗА)</t>
  </si>
  <si>
    <t xml:space="preserve"> Натриева основа (ЧЗА)</t>
  </si>
  <si>
    <t>Калиева основа (ЧЗА)</t>
  </si>
  <si>
    <t>Нефлуоресцентно имерсионно масло</t>
  </si>
  <si>
    <t>оп. от 100 ml.</t>
  </si>
  <si>
    <t>Nitrotetrazolium Blue chloride
N - 6876 - 250 MG</t>
  </si>
  <si>
    <t>250 mg.</t>
  </si>
  <si>
    <t>500g</t>
  </si>
  <si>
    <t>Електролитен анализатор XI-921 Caretium</t>
  </si>
  <si>
    <t xml:space="preserve">Реактиви за хематологичен анализатор ВС-5000Vet и </t>
  </si>
  <si>
    <t xml:space="preserve">V-52D Дилуент </t>
  </si>
  <si>
    <t> V-52 DIFF Lyse</t>
  </si>
  <si>
    <t> V-52 LH Lyse</t>
  </si>
  <si>
    <t>Белина за хематологичен брояч V-52D</t>
  </si>
  <si>
    <t>Контролна кръв</t>
  </si>
  <si>
    <t>Пакет за Caretium XI-921</t>
  </si>
  <si>
    <t>Миещ разтвор</t>
  </si>
  <si>
    <t>QC разтвор / контрола</t>
  </si>
  <si>
    <t>Пълнещи разтвори за електродите</t>
  </si>
  <si>
    <t> Електрод за Caretium</t>
  </si>
  <si>
    <t>оп. х 1 бр</t>
  </si>
  <si>
    <t>оп. от 300ml.</t>
  </si>
  <si>
    <t>оп. от 90ml.</t>
  </si>
  <si>
    <t>оп. от 50ml.</t>
  </si>
  <si>
    <t>оп. от 3ml.</t>
  </si>
  <si>
    <t>оп. от 2х5.5l</t>
  </si>
  <si>
    <t>оп. от 100ml.</t>
  </si>
  <si>
    <t>Глюкоза</t>
  </si>
  <si>
    <t>Хлороформ</t>
  </si>
  <si>
    <t>ОБОСОБЕНА ПОЗИЦИЯ 5</t>
  </si>
  <si>
    <r>
      <t>Ni (NO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.6H2O</t>
    </r>
  </si>
  <si>
    <r>
      <t>Co(NO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.6H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</si>
  <si>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r>
      <t>PbO</t>
    </r>
    <r>
      <rPr>
        <vertAlign val="subscript"/>
        <sz val="10"/>
        <rFont val="Times New Roman"/>
        <family val="1"/>
        <charset val="204"/>
      </rPr>
      <t>2</t>
    </r>
  </si>
  <si>
    <r>
      <t>NaNO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(ЧЗА)</t>
    </r>
  </si>
  <si>
    <r>
      <t>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.2H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</si>
  <si>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r>
      <t>Bi(NO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.5H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</si>
  <si>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r>
      <t>Pb(CH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COO)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.3H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</si>
  <si>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r>
      <t>Hg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(NO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)2.2H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</si>
  <si>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r>
      <t>H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PO</t>
    </r>
    <r>
      <rPr>
        <vertAlign val="sub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>(ЧЗА)</t>
    </r>
  </si>
  <si>
    <r>
      <t>Na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HPO</t>
    </r>
    <r>
      <rPr>
        <vertAlign val="subscript"/>
        <sz val="10"/>
        <rFont val="Times New Roman"/>
        <family val="1"/>
        <charset val="204"/>
      </rPr>
      <t>4</t>
    </r>
  </si>
  <si>
    <r>
      <t>HNO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65% (ЧЗА)</t>
    </r>
  </si>
  <si>
    <r>
      <t xml:space="preserve">Trifluoracetic Acid, Reagentplus (R) 99% reagent grade, </t>
    </r>
    <r>
      <rPr>
        <sz val="10"/>
        <rFont val="Calibri"/>
        <family val="2"/>
        <charset val="204"/>
      </rPr>
      <t>≥</t>
    </r>
    <r>
      <rPr>
        <sz val="10"/>
        <rFont val="Times New Roman"/>
        <family val="1"/>
        <charset val="204"/>
      </rPr>
      <t>98% (titratin), Аналитичен реактив /продукт SIAL-AR</t>
    </r>
  </si>
  <si>
    <r>
      <t xml:space="preserve">Acetonitrile Chomasolv for HPLC,  gradient grade, for HPLC, </t>
    </r>
    <r>
      <rPr>
        <sz val="10"/>
        <rFont val="Calibri"/>
        <family val="2"/>
        <charset val="204"/>
      </rPr>
      <t>≥</t>
    </r>
    <r>
      <rPr>
        <sz val="10"/>
        <rFont val="Times New Roman"/>
        <family val="1"/>
        <charset val="204"/>
      </rPr>
      <t>99.9%</t>
    </r>
  </si>
  <si>
    <r>
      <t>Sodium phosphate monobasic anhydrous puriss, p.a.for HPLC</t>
    </r>
    <r>
      <rPr>
        <sz val="10"/>
        <rFont val="Calibri"/>
        <family val="2"/>
        <charset val="204"/>
      </rPr>
      <t>≥</t>
    </r>
    <r>
      <rPr>
        <sz val="10"/>
        <rFont val="Times New Roman"/>
        <family val="1"/>
        <charset val="204"/>
      </rPr>
      <t>99%</t>
    </r>
  </si>
  <si>
    <t>прогнозна стойност без ДДС от 2019, за 12 месеца:</t>
  </si>
  <si>
    <t>без ДДС</t>
  </si>
  <si>
    <t>op1</t>
  </si>
  <si>
    <t>op2</t>
  </si>
  <si>
    <t>op3</t>
  </si>
  <si>
    <t>op4</t>
  </si>
  <si>
    <t>op5</t>
  </si>
  <si>
    <t>op6</t>
  </si>
  <si>
    <t>op7</t>
  </si>
  <si>
    <t>op8</t>
  </si>
  <si>
    <t>op9</t>
  </si>
  <si>
    <t>op10</t>
  </si>
  <si>
    <t>op11</t>
  </si>
  <si>
    <t>op12</t>
  </si>
  <si>
    <t>общо:</t>
  </si>
  <si>
    <t>по прогнозна стойност</t>
  </si>
  <si>
    <t>оп. от 1 L</t>
  </si>
  <si>
    <t xml:space="preserve">Formic acid (HCOOH) </t>
  </si>
  <si>
    <t xml:space="preserve">Tris-(hydroxymethiyl) aminomethane </t>
  </si>
  <si>
    <t>оп. от 10 g</t>
  </si>
  <si>
    <t xml:space="preserve">Ninhydrin </t>
  </si>
  <si>
    <t xml:space="preserve">L-Proline </t>
  </si>
  <si>
    <t>оп. от 250 g</t>
  </si>
  <si>
    <t xml:space="preserve">Phadebas tablets </t>
  </si>
  <si>
    <t xml:space="preserve">Sodium acetate trihydrate </t>
  </si>
  <si>
    <t xml:space="preserve">Glacial acetic acid </t>
  </si>
  <si>
    <t>оп. от  25 g</t>
  </si>
  <si>
    <t xml:space="preserve">2-Propanol </t>
  </si>
  <si>
    <t xml:space="preserve">p-Toluidine </t>
  </si>
  <si>
    <t xml:space="preserve">Калиев хлорид (ЧЗА) </t>
  </si>
  <si>
    <t xml:space="preserve">Етилен гликол моно-метилетер </t>
  </si>
  <si>
    <t>ед.цена в лв.без ДДС</t>
  </si>
  <si>
    <t>ед.цена в лв.с ДДС</t>
  </si>
  <si>
    <t xml:space="preserve">Fructose for HPLC </t>
  </si>
  <si>
    <t xml:space="preserve">Glucose for HPLC </t>
  </si>
  <si>
    <t xml:space="preserve">Sucrose for HPLC </t>
  </si>
  <si>
    <t xml:space="preserve">Turanose for HPLC </t>
  </si>
  <si>
    <t xml:space="preserve">Maltose for HPLC </t>
  </si>
  <si>
    <t>ед.цена без ДДС в лв.</t>
  </si>
  <si>
    <t>ед.цена с ДДС в лв.</t>
  </si>
  <si>
    <t>прогноза цена с ДДС</t>
  </si>
  <si>
    <t>3 литра</t>
  </si>
  <si>
    <t>1 литра</t>
  </si>
  <si>
    <t>Масло от бял трън (силимарин) студено пресовано течна форма</t>
  </si>
  <si>
    <t>Фосфорна киселина</t>
  </si>
  <si>
    <t>оп. От 500 мл.</t>
  </si>
  <si>
    <t>ед.цена без ДДС</t>
  </si>
  <si>
    <t>ед.цена с ДДС</t>
  </si>
  <si>
    <t>Автоматични пипети с фиксиран обем 1000µl</t>
  </si>
  <si>
    <t>прогнозна цена с ДДС</t>
  </si>
  <si>
    <t>Железен (ІІ) сулфат хептахидрат чза</t>
  </si>
  <si>
    <t>Перхлорна киселина</t>
  </si>
  <si>
    <t>Натриев хидрогенфосфат</t>
  </si>
  <si>
    <t>Динатриев хидрогенфосфат</t>
  </si>
  <si>
    <t>2% Сулфонамид</t>
  </si>
  <si>
    <t>Железен сулфат.7Н2О</t>
  </si>
  <si>
    <t>Тиобарбитурова киселина</t>
  </si>
  <si>
    <t>N-1-нафтилетилендиамин дихидрохлорид</t>
  </si>
  <si>
    <t>МТТ (3-(4,5-dimethylthiazol-2-yl|-2,5 diphenyltetrazolium bromide</t>
  </si>
  <si>
    <t>1кг</t>
  </si>
  <si>
    <t>10 гр</t>
  </si>
  <si>
    <t>1 гр.</t>
  </si>
  <si>
    <t>Dexamethasone, подходяща за клетъчно култивиране</t>
  </si>
  <si>
    <t>Docosahexaenoic acid (DHA), HPLC пречистена, ≥98%, подходяща за клетъчно култивиране</t>
  </si>
  <si>
    <t>DMEM (LG), with 1000 mg/L glucose, sodium pyruvate, and sodium bicarbonate, without or with L-glutamine, liquid, sterile-filtered, suitable for cell culture</t>
  </si>
  <si>
    <t>DMEM (HG), with 4500 mg/L glucose, sodium pyruvate, and sodium bicarbonate, without L-glutamine, liquid, sterile-filtered, suitable for cell culture</t>
  </si>
  <si>
    <t>DMSO, стерилно филтруван, хибридома тестван, подходящ за кл. култивиране</t>
  </si>
  <si>
    <t>FBS, стерилно филтруван, подходящ за кл. култивиране</t>
  </si>
  <si>
    <t>IBMX, ≥99% (HPLC), powder</t>
  </si>
  <si>
    <t>Insulin sol. from bovine pancreas,10mg/ml, в 25mM HEPES, pH 8.2, стерилно филтруван, подходящ за кл. култивиране</t>
  </si>
  <si>
    <t>L-Ascorbic acid, BioXtra, ≥99.0%, crystalline</t>
  </si>
  <si>
    <t>L- Glutamine, 200 mM, solution, стерилно филтруван, подходящ за кл. култивиране</t>
  </si>
  <si>
    <t>Sodium β-glycerophosphate, подходящ за кл. култивиране, ≥99%</t>
  </si>
  <si>
    <t>Trypsin, 1 ×,  стерилно филтруван, подходящ за кл. култивиране, 2.5 g porcine trypsin per liter in Hanks′ Balanced Salt Solution with phenol red</t>
  </si>
  <si>
    <t>Антибиотични суплементи (pen/sterp/amphotericin), подходящи за клетъчно култивиране</t>
  </si>
  <si>
    <t>TGF-beta 1, expressed in CHO cells, подходящ за клетъчно култивиране</t>
  </si>
  <si>
    <t>оп. от 10х500ml</t>
  </si>
  <si>
    <t>Oleic Acid (OA), пречистена,  ≥99%, подходяща за клетъчно култивиране</t>
  </si>
  <si>
    <t>Palmitic Acid (PA),  пречистена,  ≥98 - 99%, подходящa за клетъчно култивиране</t>
  </si>
  <si>
    <t>3D hydrogel</t>
  </si>
  <si>
    <t>оп. от 5 mL</t>
  </si>
  <si>
    <t>3D insert scaffolds for 12 well plates, 6 inserts/12 well plate for general 3D cell culture and tissue engineering applications, polycaprolactone (PCL)</t>
  </si>
  <si>
    <t>6EA</t>
  </si>
  <si>
    <t>3D insert scaffolds for 12 well plates, 6 inserts/12 well plate for
general 3D cell culture applications, for 12 well plates, polystyrene (PS)</t>
  </si>
  <si>
    <t>3D insert scaffolds for 24 well plates, 12 inserts/24 well plate for
general 3D cell culture applications, for 12 well plates, polystyrene (PS)</t>
  </si>
  <si>
    <t>12EA</t>
  </si>
  <si>
    <t>Bradford Reagent  за определяне на микро (1-10 μg/ml) и стандартни (50-1400 μg/ml) количества протеин, с възможност за спектрофотометрично определяне в микоплаки на мултичетец. </t>
  </si>
  <si>
    <t>оп. от 500 mL</t>
  </si>
  <si>
    <t>Accutase solution, стерилен, подходящ за клетъчно култивиране</t>
  </si>
  <si>
    <t>HORSE SERUM DONOR HERD, hybridoma tested, подходящ за клетъчно култивиране</t>
  </si>
  <si>
    <t>оп. от 100 mL</t>
  </si>
  <si>
    <r>
      <t xml:space="preserve">DMEM (HG), with 4500 mg/L glucose, </t>
    </r>
    <r>
      <rPr>
        <b/>
        <sz val="11"/>
        <rFont val="Times New Roman"/>
        <family val="1"/>
        <charset val="204"/>
      </rPr>
      <t xml:space="preserve">without phenol red, </t>
    </r>
    <r>
      <rPr>
        <sz val="11"/>
        <rFont val="Times New Roman"/>
        <family val="1"/>
        <charset val="204"/>
      </rPr>
      <t>sodium pyruvate, and sodium bicarbonate, without or with L-glutamine, liquid, sterile-filtered, suitable for cell culture</t>
    </r>
  </si>
  <si>
    <t>Епруветки стоящи стерилни за крио-консервация, 2мл</t>
  </si>
  <si>
    <t>оп. от 200 бр.</t>
  </si>
  <si>
    <t>оп. от 10 плаки</t>
  </si>
  <si>
    <t>Нитрилни ръкавици, S,L,M</t>
  </si>
  <si>
    <t>Латексови ръкавици, S,L,M</t>
  </si>
  <si>
    <t>Матрак Т75с филтър на капачката с големина на пората 0,2µм</t>
  </si>
  <si>
    <t>Стерилни плаки - 6 ямкови, плоско дъно, третирани за оптимална клетъчна адхезия</t>
  </si>
  <si>
    <t>Стерилни плаки - 12 ямкови, плоско дъно, третирани за оптимална клетъчна адхезия</t>
  </si>
  <si>
    <t>Стерилни плаки - 12 ямкови, плоско дъно, нетретирани, подходящи за 3D клетъчно култивиране</t>
  </si>
  <si>
    <t>оп. от 7 бр.</t>
  </si>
  <si>
    <t>Стерилни плаки - 24 ямкови, нетретирани, подходящи за 3D клетъчно култивиране</t>
  </si>
  <si>
    <t>Стерилни плаки - 24 ямкови, плоско дъно, третирани за оптимална клетъчна адхезия</t>
  </si>
  <si>
    <t>Стерилни плаки - 48 ямкови, плоско дъно, третирани за оптимална клетъчна адхезия</t>
  </si>
  <si>
    <t>Стерилни плаки - 96 ямкови, плоско дъно, третирани за оптимална клетъчна адхезия</t>
  </si>
  <si>
    <t>Плаки - 96-ямкови EIA/RIA, плоско дъно, нетретирани, без капак</t>
  </si>
  <si>
    <t>Нестерилни накрайници за автоматични пипети-1-20µl</t>
  </si>
  <si>
    <t>Стерилни накрайници за автоматични пипети, 100µl</t>
  </si>
  <si>
    <t>Стерилни накрайници за автоматични пипети с филтри за PCR- 0.5-10µl</t>
  </si>
  <si>
    <t>Стерилни накрайници за автоматични пипети с филтри за PCR- 2-20µl</t>
  </si>
  <si>
    <t>Стерилни накрайници за автоматични пипети с филтри за PCR-2-100µl</t>
  </si>
  <si>
    <t>Стерилни накрайници  за автоматични пипети с филтри за PCR- 100-1000µl</t>
  </si>
  <si>
    <t>Матрак Т25 с филтър на капачката с големина на пората 0,2µм</t>
  </si>
  <si>
    <r>
      <t>NaH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PO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(ЧЗА)</t>
    </r>
  </si>
  <si>
    <r>
      <t>КH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PO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(ЧЗА)</t>
    </r>
  </si>
  <si>
    <t xml:space="preserve">Водороден пероксид </t>
  </si>
  <si>
    <t>Натриев хидроген карбонат</t>
  </si>
  <si>
    <t>Фруктоза</t>
  </si>
  <si>
    <t>Йод на гранули</t>
  </si>
  <si>
    <r>
      <t>CuSO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•5H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</si>
  <si>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r>
      <t>KMnO</t>
    </r>
    <r>
      <rPr>
        <vertAlign val="subscript"/>
        <sz val="10"/>
        <rFont val="Times New Roman"/>
        <family val="1"/>
        <charset val="204"/>
      </rPr>
      <t>4</t>
    </r>
  </si>
  <si>
    <r>
      <t>SiO</t>
    </r>
    <r>
      <rPr>
        <vertAlign val="subscript"/>
        <sz val="10"/>
        <rFont val="Times New Roman"/>
        <family val="1"/>
        <charset val="204"/>
      </rPr>
      <t xml:space="preserve">2, </t>
    </r>
    <r>
      <rPr>
        <sz val="10"/>
        <rFont val="Times New Roman"/>
        <family val="1"/>
        <charset val="204"/>
      </rPr>
      <t>чза, acid purified</t>
    </r>
  </si>
  <si>
    <r>
      <t>CaCl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безводен</t>
    </r>
  </si>
  <si>
    <r>
      <t xml:space="preserve">калиев хромат </t>
    </r>
    <r>
      <rPr>
        <sz val="10"/>
        <rFont val="Calibri"/>
        <family val="2"/>
        <charset val="204"/>
      </rPr>
      <t>≥</t>
    </r>
    <r>
      <rPr>
        <sz val="10"/>
        <rFont val="Times New Roman"/>
        <family val="1"/>
        <charset val="204"/>
      </rPr>
      <t>99.0%,, A.C.S. REAGENT</t>
    </r>
  </si>
  <si>
    <t>калиев бихромат,  p.a., ACS reagent,  Ph. Eur., ≥ 99.8%</t>
  </si>
  <si>
    <t>Комплексон III, чза</t>
  </si>
  <si>
    <t>оцетна киселина, чза</t>
  </si>
  <si>
    <t xml:space="preserve">оцетна киселина, 100%, analytical reagent </t>
  </si>
  <si>
    <t>2.5 L</t>
  </si>
  <si>
    <t>амониев хидроксид</t>
  </si>
  <si>
    <t>сребърен нитрат, чза</t>
  </si>
  <si>
    <t>50 гр.</t>
  </si>
  <si>
    <t>магнезиев нитрат</t>
  </si>
  <si>
    <t>манганов сулфат</t>
  </si>
  <si>
    <t>2 кг</t>
  </si>
  <si>
    <t>Zn  гранули</t>
  </si>
  <si>
    <t>Fe прах</t>
  </si>
  <si>
    <t>манганов диоксид</t>
  </si>
  <si>
    <t>цинков дихлорид</t>
  </si>
  <si>
    <t xml:space="preserve">1 кг </t>
  </si>
  <si>
    <t>динатриев карбонат</t>
  </si>
  <si>
    <t>800 г</t>
  </si>
  <si>
    <r>
      <t xml:space="preserve">Метанол,  LC-MS CHROMASOLV(R), </t>
    </r>
    <r>
      <rPr>
        <sz val="10"/>
        <rFont val="Calibri"/>
        <family val="2"/>
        <charset val="204"/>
      </rPr>
      <t>≥</t>
    </r>
    <r>
      <rPr>
        <sz val="10"/>
        <rFont val="Times New Roman"/>
        <family val="1"/>
        <charset val="204"/>
      </rPr>
      <t>99.9%</t>
    </r>
  </si>
  <si>
    <r>
      <t xml:space="preserve">DI-SODIUM HYDROGEN PHOSPHATE ANHYDROUS, ACS puriss. p.a., ACS reagent, anhydrous, </t>
    </r>
    <r>
      <rPr>
        <sz val="10"/>
        <rFont val="Calibri"/>
        <family val="2"/>
        <charset val="204"/>
      </rPr>
      <t>≥</t>
    </r>
    <r>
      <rPr>
        <sz val="10"/>
        <rFont val="Times New Roman"/>
        <family val="1"/>
        <charset val="204"/>
      </rPr>
      <t>99.0%</t>
    </r>
  </si>
  <si>
    <t>Dimethyl sulfoxide (DMSO) за HPLC</t>
  </si>
  <si>
    <t>Колби Ерленмайер, с тясно гърло - 300 мл</t>
  </si>
  <si>
    <t>Колби Ерленмайер, с широко гърло - 250 мл</t>
  </si>
  <si>
    <t>Банки, стъклени, тъмни  с капаче на винт, 500 мл</t>
  </si>
  <si>
    <t>Статив пластмасов с диаметър на гнездото 20 мм с 24 гнезда</t>
  </si>
  <si>
    <t xml:space="preserve">Статив универсален с метална плоча, 15 - 25 mm </t>
  </si>
  <si>
    <t>Статив за епруветка тип Епендорф с 100 гнезда</t>
  </si>
  <si>
    <t>Магнитна котвичка, 20х6 мм</t>
  </si>
  <si>
    <t>Тигли, порцеланови- 45мл</t>
  </si>
  <si>
    <t>Пръскалка стъклена, 1000мл</t>
  </si>
  <si>
    <t>Кювети кварцови - правоъгълни 10мм</t>
  </si>
  <si>
    <t xml:space="preserve">автоматична  пипета с променлив обем, автоклавируема, Обем: 100-1000 µl; стъпка 1 µl </t>
  </si>
  <si>
    <t xml:space="preserve">автоматична  пипета с променлив обем, автоклавируема, Обем: 10-100 µl; стъпка 0,1 µl </t>
  </si>
  <si>
    <t>100 бр. в оп.</t>
  </si>
  <si>
    <t>шишенца с винтова капачка, тъмни, обем 4 mL, 45 х 14.7 мм, градуирани</t>
  </si>
  <si>
    <t>шишенца с винтова капачка, тъмни, обем 10 mL, 46 х 22.5 мм, градуирани</t>
  </si>
  <si>
    <t>винтови капачки за шишенца с винтова капачка, тъмни, обем 4 mL, 45 х 14.7 мм, градуирани</t>
  </si>
  <si>
    <t>мембранни филтри стерилни - диаметър 47 mm, Целулозонитратни с черна мрежа 0.20 μm</t>
  </si>
  <si>
    <t>мембранни филтри стерилни - диаметър 47 mm, Целулозонитратни с черна мрежа 0.45 μm</t>
  </si>
  <si>
    <t>50 бр. в оп.</t>
  </si>
  <si>
    <t>Chromatography paper FP 2043A analytical, fast, 90 g/sqm, sheets 580x600mm, pack of 100</t>
  </si>
  <si>
    <t xml:space="preserve">Изопропанол за HPLC </t>
  </si>
  <si>
    <t>2,5 л.</t>
  </si>
  <si>
    <t>Мравчена к-на reagent grade &gt;95 %</t>
  </si>
  <si>
    <t>1л.</t>
  </si>
  <si>
    <t>Крио-епруветки,2.0 mL, стоящи, с външна резба, гама стерилни, заоблени, CORNING</t>
  </si>
  <si>
    <t>cryo tube box - cardboard - for 2 ml tubes - press on lid - white</t>
  </si>
  <si>
    <t>Епруветки, стъкл, 15мл</t>
  </si>
  <si>
    <t>Епруветки, стъкло, 25мл</t>
  </si>
  <si>
    <t>Епруветки, центрофужни РР - 10 мл.</t>
  </si>
  <si>
    <t>Стъклени епруветки със запушалка 16х125 мм - 10мл.</t>
  </si>
  <si>
    <t>Пластмасови стерилни контейнери с капаче на винт  обем 150 мл</t>
  </si>
  <si>
    <t>Нестерилни накрайници за автоматични пипети 5-200µl</t>
  </si>
  <si>
    <t>Нестерилни накрайници за автоматични пипети 100-1000µl</t>
  </si>
  <si>
    <t>Плаки черна, полистирен, третирна, с капак 96-гнезда  100 бр</t>
  </si>
  <si>
    <t>оп. от 1</t>
  </si>
  <si>
    <t>Плаки бяла, полистирен, третирна, с капак 96-гнезда  100 бр</t>
  </si>
  <si>
    <t>DIALYSIS TUBING CELLULOSE MEMBRANE FLAT WIDTH 43 MM avg. flat width 43 mm (1.7 in.)</t>
  </si>
  <si>
    <t>100 ft</t>
  </si>
  <si>
    <t>Автоматични пипети с фиксиран  обем 5μl</t>
  </si>
  <si>
    <t>Автоматични пипети с фиксиран  обем 10μl</t>
  </si>
  <si>
    <t>Автоматични пипети с променлив обем  0.5-10 µl</t>
  </si>
  <si>
    <t>Автоматични пипети с променлив обем 5-50 µl</t>
  </si>
  <si>
    <t>Автоматични пипети с променлив обем 20-200 µl</t>
  </si>
  <si>
    <t>Автоматични пипети с променлив обем 100-1000 µl</t>
  </si>
  <si>
    <t>Нестерилни накрайници за автоматични пипети 2-20µl</t>
  </si>
  <si>
    <t xml:space="preserve">glutaraldehyde , Grade II. 25% in H2O.                      </t>
  </si>
  <si>
    <t xml:space="preserve">genipin (≥98% .HPLC), powder. </t>
  </si>
  <si>
    <t>POLYOXYETHYLENE SORBITAN MONOOLEATE Tween 80. viscous liquid</t>
  </si>
  <si>
    <t xml:space="preserve">TRIPOLYPHOSPHATE
PENTASODIUM*HEXAHYDRATE
~98% </t>
  </si>
  <si>
    <t>Lignin. alkali</t>
  </si>
  <si>
    <t>(−)-Epigallocatechin. analytical standard</t>
  </si>
  <si>
    <t xml:space="preserve">PHOSPHATE BUFFER SOLUTION 1.0 M, pH 7.4 (25 C) </t>
  </si>
  <si>
    <t>PHOSPHATE BUFFER SOLUTION, 0.1 M</t>
  </si>
  <si>
    <t>Калибрирационен разтвор рН 4.00
Citric Acid/ Sodium Chloride/Sodium Hydroxide</t>
  </si>
  <si>
    <t>Калибрирационен разтвор рН 7.00
di-Sodium Hydrogen Phosphate/ КН2РО4</t>
  </si>
  <si>
    <t>Калибрирационен разтвор рН 10.00
Boric Acid/ Potassium Chloride/Sodium Hydroxide</t>
  </si>
  <si>
    <t xml:space="preserve">оп. oт 5 g </t>
  </si>
  <si>
    <t>оп. от 1.00 L</t>
  </si>
  <si>
    <t>оп.от 500 g</t>
  </si>
  <si>
    <t>оп. от 100 mg</t>
  </si>
  <si>
    <t xml:space="preserve"> оп. от 1 mg</t>
  </si>
  <si>
    <t>оп. от 1 g</t>
  </si>
  <si>
    <t>оп. oт 100 mL</t>
  </si>
  <si>
    <t>оп. 500 mL</t>
  </si>
  <si>
    <t>Histopaque 1,077</t>
  </si>
  <si>
    <t>100 мл</t>
  </si>
  <si>
    <t>Histopaque 1,083</t>
  </si>
  <si>
    <t>100 мг</t>
  </si>
  <si>
    <t>Инсулин-Mixstard-30 Penfill</t>
  </si>
  <si>
    <t>Оп.5х3 мл</t>
  </si>
  <si>
    <t>Trichloroacetic acid, LC-MS grade</t>
  </si>
  <si>
    <t>100 mL</t>
  </si>
  <si>
    <t xml:space="preserve">2-PROPANOL CHROMASOLV FOR HIGH PER-FORMA NCE LIQUID CHROMATOGRAPHY CHROMASOLV(R), for HPLC, &gt;=99.9% </t>
  </si>
  <si>
    <t>Water for chromatography (LC-MS Grade) LiChrosolv®; 2,5 L ..</t>
  </si>
  <si>
    <t xml:space="preserve">ACETONITRILE LC-MS CHROMASOLV LC-MS CHROMASOLV(R), &gt;=99.9%, </t>
  </si>
  <si>
    <t>METHANOL, LC-MS CHROMASOLV(R), &gt;=99.9% LC-MS CHROMASOLV(R), &gt;=99.9%</t>
  </si>
  <si>
    <t>DL-DITHIOTHREITOL &gt;=98% (TLC), &gt;=99% (titration) ..2-8C</t>
  </si>
  <si>
    <t>Acetone, HPLC grade, &gt;99.9 %</t>
  </si>
  <si>
    <t>Formic acid LC-MS grade</t>
  </si>
  <si>
    <t>50 mL</t>
  </si>
  <si>
    <t>Doxycycline hyclate, ≥93.5% (HPLC)</t>
  </si>
  <si>
    <t>1 g</t>
  </si>
  <si>
    <t>Oxytetracycline hydrochloride,  (HPLC)</t>
  </si>
  <si>
    <t>Enrofloxacin, ≥99.0% (HPLC)</t>
  </si>
  <si>
    <t>Ciprofloxacin HCl, Supelco</t>
  </si>
  <si>
    <r>
      <t>N</t>
    </r>
    <r>
      <rPr>
        <b/>
        <sz val="10"/>
        <color rgb="FF403C36"/>
        <rFont val="Times New Roman"/>
        <family val="1"/>
        <charset val="204"/>
      </rPr>
      <t>-Acetyl-L-cysteine, Grade, ≥99% (TLC), powder</t>
    </r>
  </si>
  <si>
    <t>D-penicilamine, 98-101%</t>
  </si>
  <si>
    <t>Игли за вакутейнери, 21 G</t>
  </si>
  <si>
    <t xml:space="preserve">100 бр./оп </t>
  </si>
  <si>
    <t>Игли за вакутейнери, 21 G, къси, за птици</t>
  </si>
  <si>
    <t>Ultrafree – MC Centrifugal Devices hydrophilic PTFE membrane and 0.22 microm</t>
  </si>
  <si>
    <t>1 оп. х 25 бр.</t>
  </si>
  <si>
    <t xml:space="preserve">Agilent бърза предколона за Poroshell 120, 4.6mm, EC-C18, 3бр./оп, </t>
  </si>
  <si>
    <t>Аналитична HPLC колона за бързо разделяне Agilent Poroshell 120 EC-C18, 100 x 4.6 mm ID, 2.7 µm</t>
  </si>
  <si>
    <t xml:space="preserve">Agilent Bond Elut QuEChERS-EMR комплекти за дисперсивна твърдофазна екстракция </t>
  </si>
  <si>
    <t xml:space="preserve">Bond Elut QuEChERS EMR-Lipid Polish епруветки, съдържащи NaCl и MgSO4 анхидрид, 50 бр/оп </t>
  </si>
  <si>
    <t xml:space="preserve">Agilent Captiva EMR-Lipid, 1 mL, 40 mg, 100/pk </t>
  </si>
  <si>
    <t xml:space="preserve">Econofltr PTFE 13mm диаметър 0.2um порьозност на порите, 1000бр/оп </t>
  </si>
  <si>
    <t>1000 бр./оп.</t>
  </si>
  <si>
    <t>Аналитична UHPLC колона Agient ZORBAX RRHD StableBond-C18, 50 mm x 2,1 mm ID, 1.8 µm, max. 1200 bar</t>
  </si>
  <si>
    <t>Аналитична UHPLC предколона Agient ZORBAX RRHD StableBond-C18, 50 mm x 2,1 mm ID, 1.8 µm, max. 1200 bar, 3 бр./оп</t>
  </si>
  <si>
    <t xml:space="preserve">Agilent сертифицирани шишенца за автоматичен инжектор, широк отвор, на винт, затъмнени, с място за писане, 2 ml, </t>
  </si>
  <si>
    <t>100 бр./оп</t>
  </si>
  <si>
    <t>Agilent сертифицирани капачки с интегрирана септа (PTFE/red rubber) за 2 ml шишенца широк отвор на винт, сини, 100 бр./оп.,</t>
  </si>
  <si>
    <t xml:space="preserve">Agilent ES-TOF Tuning микс, 100 ml </t>
  </si>
  <si>
    <t>Филтри за спринцовки, 0,2 um PTFE мембрана, 4 mm</t>
  </si>
  <si>
    <t>Agilent UHPLC RRHD колона (1200bar), Zorbax Eclipse Plus C18, 2.1mm ID x 50mm дължина, 1.8um</t>
  </si>
  <si>
    <t>Agilent UHPLC предколона, Zorbax RRHD, Eclipse plus C18, 2.1 mm, 1.8 μm, 1200 bar, 3 бр./оп.</t>
  </si>
  <si>
    <t>PCR плаки за qPCR модел Gentier 96</t>
  </si>
  <si>
    <t>Филм за плаки за qPCR, Optical disposable adhesive</t>
  </si>
  <si>
    <t>Стерилни плаки-96 ямкови, за клетъчно култивиране, PS третирана, полистирен, с плоско дъно, прозрачна</t>
  </si>
  <si>
    <t>1 бр. в оп</t>
  </si>
  <si>
    <t>Стерилни плаки-96 ямкови, за клетъчно култивиране, PS третирана, полистирен, със заоблено дъно, прозрачна</t>
  </si>
  <si>
    <t>Центрофужни епруветки, 15 мл, полипропилен, стерилни, 50 бр./опаковка, с капаче с винт</t>
  </si>
  <si>
    <t>50 бр./опаковка</t>
  </si>
  <si>
    <t>Епруветки с капачка, стоящи, градуирани, пластмасови, 50 мл</t>
  </si>
  <si>
    <t>Метална шпатула (тегловна), 3 мм</t>
  </si>
  <si>
    <t xml:space="preserve">2-MERCAPTOETHANOL &gt;=99.0%, </t>
  </si>
  <si>
    <t>250 mL</t>
  </si>
  <si>
    <t>First strand cDNA synthesis kit</t>
  </si>
  <si>
    <t xml:space="preserve"> х 100 реакции</t>
  </si>
  <si>
    <t>Trizol reagent, RNA &amp; cDNA extraction</t>
  </si>
  <si>
    <t>25 mL</t>
  </si>
  <si>
    <t>SyprGreen Master Mix</t>
  </si>
  <si>
    <t>TaqMan Master Mix</t>
  </si>
  <si>
    <t>Total RNA Purification Kit</t>
  </si>
  <si>
    <t>250 ml </t>
  </si>
  <si>
    <t>20 mL</t>
  </si>
  <si>
    <t>500 mL</t>
  </si>
  <si>
    <t>General purpose cleaning solution 20 ml</t>
  </si>
  <si>
    <t>Electrode storage solution 230 ml </t>
  </si>
  <si>
    <t>230 mL</t>
  </si>
  <si>
    <r>
      <t>Буфер 1.68 pH value -25 </t>
    </r>
    <r>
      <rPr>
        <b/>
        <sz val="10"/>
        <color rgb="FF222222"/>
        <rFont val="Times New Roman"/>
        <family val="1"/>
        <charset val="204"/>
      </rPr>
      <t>°</t>
    </r>
    <r>
      <rPr>
        <sz val="10"/>
        <color rgb="FF222222"/>
        <rFont val="Times New Roman"/>
        <family val="1"/>
        <charset val="204"/>
      </rPr>
      <t xml:space="preserve">C </t>
    </r>
  </si>
  <si>
    <t>Колби Ерленмайер, с тясно гърло - 100 мл</t>
  </si>
  <si>
    <t>Цилиндър -мерителен от полименилпентен, до 170 градуса, с висока прозрачност 100 мл</t>
  </si>
  <si>
    <t>Пластмасови цилиндри, 10мл</t>
  </si>
  <si>
    <t>Пластмасови цилиндри,  25мл</t>
  </si>
  <si>
    <t>Цилиндри мерителни, полипропилен-100mL</t>
  </si>
  <si>
    <t>Пипети Мор, 1мл</t>
  </si>
  <si>
    <t>Пипети Мор, 2 мл</t>
  </si>
  <si>
    <t>Пипети Мор, 3 мл</t>
  </si>
  <si>
    <t>Пипети Мор, 5 мл</t>
  </si>
  <si>
    <t>Пипети Мор, 10 мл</t>
  </si>
  <si>
    <t>Фунии, стъклени, с диаметър в тясната част 5 мм</t>
  </si>
  <si>
    <t>Статив за бюрети</t>
  </si>
  <si>
    <t>Статив автоклавируем метален с диаметър на гнездото 18 мм с 40 гнезда</t>
  </si>
  <si>
    <t>Статив автоклавируем метален с диаметър на гнездото 18 мм с 50 гнезда</t>
  </si>
  <si>
    <t>Статив автоклавируем метален с диаметър на гнездото 18 мм с 60 гнезда</t>
  </si>
  <si>
    <t>Стъклени перли с диаметър 5 мм</t>
  </si>
  <si>
    <t>оп. от 20мг</t>
  </si>
  <si>
    <t>Круши, гумени за пипети</t>
  </si>
  <si>
    <t>Пръскалка РР, 1000мл</t>
  </si>
  <si>
    <t>Вани стъклени по Хелендал</t>
  </si>
  <si>
    <t>Вани-стъклени по Шефердекер</t>
  </si>
  <si>
    <t>Блюдо порцеланово с улей, гланцирано, облодънно, 100mL</t>
  </si>
  <si>
    <t>бр.</t>
  </si>
  <si>
    <t>Пинсета метална с дължина 16mm, тип права</t>
  </si>
  <si>
    <t>Меркоглас/ синтетичен аналог на покривни стъкла</t>
  </si>
  <si>
    <t>Nisin</t>
  </si>
  <si>
    <t>оп.от 500g</t>
  </si>
  <si>
    <t>25 g.</t>
  </si>
  <si>
    <t>Капилярки за хематокрит</t>
  </si>
  <si>
    <t xml:space="preserve">Cyclosporine </t>
  </si>
  <si>
    <t>100 mg</t>
  </si>
  <si>
    <t xml:space="preserve"> Свободен от ензими разтвор за дисоциация на плурипотентни стволови клетки, 100 ml-  EZ-LiFT Stem Cell Passaging Reagent Enzyme-free pluripotent stem cell dissociation solution </t>
  </si>
  <si>
    <t>Лабораторни тестове</t>
  </si>
  <si>
    <t xml:space="preserve">ELISA кит за определяне на  миши адипонектин в супернатантa </t>
  </si>
  <si>
    <t xml:space="preserve">ELISA кит за определяне на  миши лептин в супернатант </t>
  </si>
  <si>
    <t>ELISA кит за определяне  matrix metalloproteinase-2 (MMP2) в супернатант при 3Т3-L1 (миши)</t>
  </si>
  <si>
    <t>Кит за qPCR ready-to-use 2X master mix с универсално предназначение, оптимизиран за qPCR и two-step RT-qPCR. Кита да включва Hot Start Taq ДНК полимераза, урацил-ДНК гликозилаза (UDG) и dNTPs в оптимизиран PCR буфер.Кита да бъде с багрило SYBR Green I и да позволява откриване и анализ на ДНК, без да се използват специфични за последователността сонди. Да бъде поне за 1250 реакции, в аликвоти поне 10 х 1,25 мл, кита да включва 10 x 1.25 mL Nuclease-Free Water
Luminaris HiGreen qPCR Master Mix 1250x20µl reactions 1 * 1 KIT</t>
  </si>
  <si>
    <t>10x1,25 ml</t>
  </si>
  <si>
    <t>Мастър- миксове за qPCR (SYBR Green анализи ), 2X съдаржащ Taq полимераза с "горещ старт" нуклеотиди, и оптимизиран PCR буфер. Към мастермикса да има допълнително ROX багрило, вода без нуклеази и буфер за разреждане на пробата. Мастермискът за има вграден визуален индикатор индикиращ правилното накапване на пробата</t>
  </si>
  <si>
    <t>100х20μl</t>
  </si>
  <si>
    <t>Праймери за qPCR ( SYBR Green анализи) стандартно пречистени и HPLC пречистени, съдържащи максимално 25 нуклеотидни бази, за qPCR (SYBR Green анализи)</t>
  </si>
  <si>
    <t>50nM</t>
  </si>
  <si>
    <t>Праймери за конвенционален PCR стандартно пречистени и HPLC пречистени, съдържащи 25 нуклеотидни бази, за конвенционален PCR</t>
  </si>
  <si>
    <t>100 bp-DNA-Ladder equimolar DNA ladder + gel loading buffer Size range: 100-1000 bp</t>
  </si>
  <si>
    <t>50μg</t>
  </si>
  <si>
    <t>Revert AidFirst Strand cDNA, достатъчен поне за 20 реакции</t>
  </si>
  <si>
    <t>оп. от 20 реакции</t>
  </si>
  <si>
    <t>Microbial DNA free water</t>
  </si>
  <si>
    <t>5х1.5 ml</t>
  </si>
  <si>
    <t xml:space="preserve">DNA маркер с молекулно тегло 100 bp,включващ Loading buffer, 6Х, съдържащ бромфенол блу, ксилен цианол, глицерол и EDTA </t>
  </si>
  <si>
    <t>DNA маркер с молекулно тегло 1 kb, включващ Loading buffer 6X, съдържащ бромфенолблу, ксилен цианол, глицерол и EDTA</t>
  </si>
  <si>
    <t>Универсална агароза за молекулярни анализи (хоризонтална електрофореза за PCR)</t>
  </si>
  <si>
    <t>Gel DNA loading dye, 5X буфер за накапване на PCR продукт върху агарозен гел съдържащ 3 проследяващи багрила (бромфенол синьо, ксилен цианол, ориндж G )</t>
  </si>
  <si>
    <t>3ml</t>
  </si>
  <si>
    <t>Green DNA dye, готово за употреба</t>
  </si>
  <si>
    <t>1.5ml</t>
  </si>
  <si>
    <t>5ХТВЕ буфер, ph 8.0,  стерилно филтруван без нуклеази, 1000мл</t>
  </si>
  <si>
    <t>1000ml</t>
  </si>
  <si>
    <t>Кит за обща/тотална РНК от клетки и тъкани на бозайници. Да се осигури пълноценно денатурация на макромолекули и инактивиране на RNases. RNeasy Lipid Tissue Mini Kit</t>
  </si>
  <si>
    <t>оп. от 50 реакции</t>
  </si>
  <si>
    <t>Кит за обща/тотална РНК от клетки и тъкани на бозайници. За фиброзни тъкани комплектът трябва да се използва с протеиназа К за да се осигури ефективно разрушаване на клетките. Клетките или тъканите да се лизират и хомогенизират в буфер, съдържащ гуанидин тиоцианат, за да се осигури пълноценно денатурация на макромолекули и инактивиране на RNases.РНК да се елуира в максимум 50-100 μL разтвор за елуиране. Краен продукт до 150 μg тотаална РНК могат да бъдат изолирани за по-малко от 30 минути. GenElute Mammalian Total RNA Miniprep Kit</t>
  </si>
  <si>
    <t>оп. от 10 реакции</t>
  </si>
  <si>
    <t>Lipolysis (3T3-L1) Colorimetric Assay Kit</t>
  </si>
  <si>
    <t>оп. от 100 реакции</t>
  </si>
  <si>
    <t>Free Fatty Acid Quantification Colorimetric/Fluorometric Kit</t>
  </si>
  <si>
    <t>Флуоресцентна боя DAPI, подходяща за  клетъчно култивиранране и определяне с мултискан рийдър</t>
  </si>
  <si>
    <t>оп. oт 10 mg</t>
  </si>
  <si>
    <t>TRI Reagent for processing tissues, cells cultured in monolayer or cell pellets</t>
  </si>
  <si>
    <t>2358 лв</t>
  </si>
  <si>
    <t>1 бр. Спешнo за директно договаряне</t>
  </si>
  <si>
    <t>60 бр. спешни за директно договаряне</t>
  </si>
  <si>
    <t>1 бр. спешна за директно договаряне</t>
  </si>
  <si>
    <t>Рекомбинантна Taq ДНК полимераза 500 U; 5 U/µl</t>
  </si>
  <si>
    <t>Нуклеотиди микс 10 mM (dNTP)</t>
  </si>
  <si>
    <t>Мини кит за изолация на геномна, митохондриална, бактериална, паразитна или вирусна ДНК</t>
  </si>
  <si>
    <t>Борна киселина, за молекулярна биология, 1 кг.</t>
  </si>
  <si>
    <t>Tris, за молекулярна биология, 500 гр</t>
  </si>
  <si>
    <t>Автоматична пипета с променлив обем – 0.1-10 µl</t>
  </si>
  <si>
    <t>Плаки с включени ампицилин, пеницилин, еритромицин, оксацилин плюс 2% NaCl, пирламицин, пеницилин плюс новобиоцин, тетрациклин, цефалотин, цефтиофур, сулфадиметоксин и позитивна контрола</t>
  </si>
  <si>
    <t>оп.от10бр.</t>
  </si>
  <si>
    <t>индикаторна хартия pH Fix , ролка 5м, рН-1-14</t>
  </si>
  <si>
    <t>мембранен филтър Whatman® glass microfiber , 47 mm, пори 2 μm</t>
  </si>
  <si>
    <t xml:space="preserve">накрайници за пипета с променлив обем, автоклавируеми, Обем: 100-1000 µl; </t>
  </si>
  <si>
    <t xml:space="preserve">накрайници за пипета с променлив обем, автоклавируеми, Обем: 10-100 µl; </t>
  </si>
  <si>
    <t>Торбички за "Stomacher", без филтър, 400 мл</t>
  </si>
  <si>
    <t xml:space="preserve">Щипка за епруветка от 180 мм. </t>
  </si>
  <si>
    <r>
      <t>Na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S.9H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0 техн.</t>
    </r>
  </si>
  <si>
    <r>
      <t>Индикаторни ленти за суха стерилизация, 50 м. (160-165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>С)</t>
    </r>
  </si>
  <si>
    <r>
      <t>K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Fe(CN)</t>
    </r>
    <r>
      <rPr>
        <vertAlign val="sub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>.3H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O </t>
    </r>
  </si>
  <si>
    <r>
      <t>Zn(CH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.COO)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.2H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O </t>
    </r>
  </si>
  <si>
    <r>
      <t>2-Thiobarbituric acid (C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H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N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O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S) </t>
    </r>
  </si>
  <si>
    <r>
      <t>p-nitrophenyl-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Times New Roman"/>
        <family val="1"/>
        <charset val="204"/>
      </rPr>
      <t xml:space="preserve">-D-glucopyranoside (pNPG) </t>
    </r>
  </si>
  <si>
    <r>
      <t>Potassium hydrogen phosphate (KH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PO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) </t>
    </r>
  </si>
  <si>
    <r>
      <t>FeSO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•7Н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О чза</t>
    </r>
  </si>
  <si>
    <r>
      <t>Калибрационен разтвор 7.01 pH value -25 </t>
    </r>
    <r>
      <rPr>
        <b/>
        <sz val="10"/>
        <color rgb="FF222222"/>
        <rFont val="Arial"/>
        <family val="2"/>
        <charset val="204"/>
      </rPr>
      <t>°C</t>
    </r>
  </si>
  <si>
    <r>
      <t> Буфер 7.01  pH value -25 </t>
    </r>
    <r>
      <rPr>
        <b/>
        <sz val="10"/>
        <color rgb="FF222222"/>
        <rFont val="Arial"/>
        <family val="2"/>
        <charset val="204"/>
      </rPr>
      <t>°</t>
    </r>
    <r>
      <rPr>
        <sz val="10"/>
        <color rgb="FF222222"/>
        <rFont val="Arial"/>
        <family val="2"/>
        <charset val="204"/>
      </rPr>
      <t>C</t>
    </r>
  </si>
  <si>
    <r>
      <t>Буфер 4.01 pH value -25 </t>
    </r>
    <r>
      <rPr>
        <b/>
        <sz val="10"/>
        <color rgb="FF222222"/>
        <rFont val="Arial"/>
        <family val="2"/>
        <charset val="204"/>
      </rPr>
      <t>°</t>
    </r>
    <r>
      <rPr>
        <sz val="10"/>
        <color rgb="FF222222"/>
        <rFont val="Arial"/>
        <family val="2"/>
        <charset val="204"/>
      </rPr>
      <t>C</t>
    </r>
  </si>
  <si>
    <t>Алуминиев хлорид хексахидрат</t>
  </si>
  <si>
    <t>Уротропин, чза</t>
  </si>
  <si>
    <t>картриж за SPE твърдофазова екстракция BAKER</t>
  </si>
  <si>
    <t>брой</t>
  </si>
  <si>
    <t>Fluorescein-isothyocyanateisomer (C21H11NO5S) м.т. 389,99</t>
  </si>
  <si>
    <t>Acetylcholine chloride
Mт - 181,66 А6625 - 25G</t>
  </si>
  <si>
    <t>Буфер за зареждане на проби ,,6X DNA loading buffer"</t>
  </si>
  <si>
    <t>Праймери пречистени от соли 10 nmol (средно 20 бази)</t>
  </si>
  <si>
    <t>EDTA динатриев дихидрат,  за молекулярна биология, 250, гр.</t>
  </si>
  <si>
    <t>500 U; 5 U/µl</t>
  </si>
  <si>
    <t>10 mM</t>
  </si>
  <si>
    <t xml:space="preserve"> 10 nmol</t>
  </si>
  <si>
    <t>1000 g</t>
  </si>
  <si>
    <t>50 реакции</t>
  </si>
  <si>
    <t>Сириндж филтри, 0.45 µm СА мембрана, свободнна от ПАВ, стерилен</t>
  </si>
  <si>
    <t>Doxycycline hyclate ≥ 98% (TLC)</t>
  </si>
  <si>
    <t xml:space="preserve">(±)-Catechin hydrate,  ≥98% (HPLC), powder </t>
  </si>
  <si>
    <t xml:space="preserve">(-)-EPIGALLOCATECHIN ≥95% (HPLC), from green tea </t>
  </si>
  <si>
    <t>сириндж филтър, 0.45 микрона, PTFE мембрана, свободнна от ПАВ, стерилен</t>
  </si>
  <si>
    <t>сириндж филтър, 0.22 микрона, PTFE мембрана, свободнна от ПАВ, стерилен</t>
  </si>
  <si>
    <t xml:space="preserve">сириндж филтри, хидрофилни, Ф=25 мм, 0,20 μm PTFE </t>
  </si>
  <si>
    <t xml:space="preserve">сириндж филтри, хидрофилни, Ф=25 мм, 0,45 μm PTFE </t>
  </si>
  <si>
    <t>сириндж филтри, хидрофилни, Ф=25 мм, стерилни, 0.20 μm, CА</t>
  </si>
  <si>
    <t>сириндж филтри, хидрофилни, Ф=25 мм, стерилни, 0.45 μm, CА</t>
  </si>
  <si>
    <t>Автоматични пипети с фиксиран обем 50 μl</t>
  </si>
  <si>
    <t>Сафранин</t>
  </si>
  <si>
    <t>Сафранин - разтвор</t>
  </si>
  <si>
    <t>Метиленово синьо по Льофлер – готов разтвор</t>
  </si>
  <si>
    <t>опак. от 25 mg</t>
  </si>
  <si>
    <t>GenElute Mammalian Total RNA Miniprep Kit</t>
  </si>
  <si>
    <t>оп. от  50 units</t>
  </si>
  <si>
    <t>Taq полимераза с MgCl2</t>
  </si>
  <si>
    <t>оп. от 250 грама</t>
  </si>
  <si>
    <t>Натриев ацетат</t>
  </si>
  <si>
    <t>оп. от 0,5 ml</t>
  </si>
  <si>
    <t>GelRed - багрило за оцветяване на нуклеинови киселини</t>
  </si>
  <si>
    <t>оп. от 0,05 µMol</t>
  </si>
  <si>
    <t>Праймери за конвенционален PCR - пречистени от соли до 25 бази</t>
  </si>
  <si>
    <t xml:space="preserve">oп. от 150 реакции </t>
  </si>
  <si>
    <t xml:space="preserve">Кит за синтез на кДНК RT </t>
  </si>
  <si>
    <t xml:space="preserve">oп. от 50 реакции </t>
  </si>
  <si>
    <t>RNeasy Lipid Tissue Mini Kit</t>
  </si>
  <si>
    <t>оп. от 300 U</t>
  </si>
  <si>
    <t>Рестрикционни ензими - МboI</t>
  </si>
  <si>
    <t>Готов китов за амплификация на DNA за конвенционален PCR, Hot Star Taq DNA полимераза-250U,  буфер за PCR, 3 mM MgCl2, 400 μM dNTP, Loading Buffer,вода за молекулярен анализ, свободна от RNA-ase</t>
  </si>
  <si>
    <t>TRItidi G reagent/за екстракция на DNA и RNA</t>
  </si>
  <si>
    <t>MicroElute Gel Extraction Kit</t>
  </si>
  <si>
    <t>Готови китове за екстракция на DNA или RNA от  тампонни проби (spin columns protocol</t>
  </si>
  <si>
    <t>Готови китове за екстракция на DNA или RNA от  фецес (spin columns protocol</t>
  </si>
  <si>
    <t>Набор от готови китове за екстракция на DNA или RNA от клетъчни култури, бактериални култури, тъкани, кръвен серум и плазма (spin columns protocol)</t>
  </si>
  <si>
    <t>ТЕ буфер, рН 8.0, стерилно филтруван без нуклеази 500мл</t>
  </si>
  <si>
    <r>
      <rPr>
        <sz val="10"/>
        <rFont val="Calibri"/>
        <family val="2"/>
        <charset val="204"/>
      </rPr>
      <t>&gt;</t>
    </r>
    <r>
      <rPr>
        <sz val="8.8000000000000007"/>
        <rFont val="Times New Roman"/>
        <family val="1"/>
        <charset val="204"/>
      </rPr>
      <t>40 000 U/mg протеин</t>
    </r>
  </si>
  <si>
    <t>1ml</t>
  </si>
  <si>
    <t>Green dye, концентрация 20 000 Х във вода</t>
  </si>
  <si>
    <t>50μl</t>
  </si>
  <si>
    <t>Позитивни контроли за стандартна крива (SYBR Green анализи), за DNA или cDNA</t>
  </si>
  <si>
    <t>Вътрешни контроли за q PCR (TagMan анализи), съвместими с китовете за определяне на гени на резистентността към тетрациклини, аминогликозиди, хинолони, бета-лактами</t>
  </si>
  <si>
    <t>10X50μl</t>
  </si>
  <si>
    <t>Положителни контроли  за q PCR (TagMan анализи), съвместима с китовете за изследване на гени определящи резистентност към тетрациклини, аминогликозиди, бета-лактами, хинолони</t>
  </si>
  <si>
    <t>40nM</t>
  </si>
  <si>
    <t>Праймери за qPCR (Tag Man анализи) стандартно пречистени и HPLC пречистени, съдържащи максимално 25 нуклеотидни бази, за qPCR (TaqMan анализи)</t>
  </si>
  <si>
    <t>5nM</t>
  </si>
  <si>
    <t xml:space="preserve">TagMan сонди за qPCR, натоварени с флуоресцентни багрила- FAM, HEX, TET, JOE, VIC, TAMRA, Texas Red, ROX, Cy3, Cy5, </t>
  </si>
  <si>
    <t>100х50μl</t>
  </si>
  <si>
    <t>Мастър-миксове за конвенционален PCR 2X, съдържащ Taq полимераза с "горещ страт", нуклеотиди, MgCl2, оптимизиран PCR буфер, вода без нуклеази</t>
  </si>
  <si>
    <t>Mастър-миксове за qPCR (TagMan анализи), 2X,съдържащ Taq полимераза с "горещ старт", нуклеотиди и оптимизиран PCR буфер. Към мастермикса да е включено ROX багрило, вода без нуклеази, и буфер за разреждане на пробата Мастермиксът да има вграден визуален индикатор индикиращ правилното накапване на пробите</t>
  </si>
  <si>
    <t>Лизозим, биоултра лиофилизиран с чистота повече &gt;98%, съдържащ &gt;40 000 units/mg протеин</t>
  </si>
  <si>
    <t>DNA free water</t>
  </si>
  <si>
    <t xml:space="preserve">Реагенти и консумативи за генетични анализи </t>
  </si>
  <si>
    <t xml:space="preserve">общо: </t>
  </si>
  <si>
    <t>Химикали, среди и консумативи за клетъчни култури</t>
  </si>
  <si>
    <t>Химикали и реактиви</t>
  </si>
  <si>
    <t>сириндж филтър, PVDF, 0.45 µm</t>
  </si>
  <si>
    <r>
      <t>Автоматични пипети с  променлив обем 10-100 µ</t>
    </r>
    <r>
      <rPr>
        <sz val="8.8000000000000007"/>
        <rFont val="Arial Narrow"/>
        <family val="2"/>
        <charset val="204"/>
      </rPr>
      <t>l</t>
    </r>
  </si>
  <si>
    <r>
      <t>Нестерилни накрайници за автоматични пипети-1-20µ</t>
    </r>
    <r>
      <rPr>
        <sz val="8.8000000000000007"/>
        <rFont val="Arial Narrow"/>
        <family val="2"/>
        <charset val="204"/>
      </rPr>
      <t>l</t>
    </r>
  </si>
  <si>
    <r>
      <t>Стерилни накрайници  за автоматични пипети с филтри за PCR- 100-1000µ</t>
    </r>
    <r>
      <rPr>
        <sz val="8.8000000000000007"/>
        <rFont val="Arial Narrow"/>
        <family val="2"/>
        <charset val="204"/>
      </rPr>
      <t>l</t>
    </r>
  </si>
  <si>
    <r>
      <t>Фуния за бързо филтруване /стъклена с d</t>
    </r>
    <r>
      <rPr>
        <vertAlign val="subscript"/>
        <sz val="10"/>
        <rFont val="Arial Narrow"/>
        <family val="2"/>
        <charset val="204"/>
      </rPr>
      <t>1</t>
    </r>
    <r>
      <rPr>
        <sz val="10"/>
        <rFont val="Arial Narrow"/>
        <family val="2"/>
        <charset val="204"/>
      </rPr>
      <t xml:space="preserve">=200 мм. </t>
    </r>
  </si>
  <si>
    <r>
      <t xml:space="preserve">Епруветки центрофужни, полипропилен, запушалка, стерилни, с конично дъно, </t>
    </r>
    <r>
      <rPr>
        <b/>
        <sz val="10"/>
        <rFont val="Arial Narrow"/>
        <family val="2"/>
        <charset val="204"/>
      </rPr>
      <t>стоящи</t>
    </r>
    <r>
      <rPr>
        <sz val="10"/>
        <rFont val="Arial Narrow"/>
        <family val="2"/>
        <charset val="204"/>
      </rPr>
      <t>,  50 мл</t>
    </r>
  </si>
  <si>
    <t>Реактиви и консумативи за HPLC</t>
  </si>
  <si>
    <t>ОБОСОБЕНА ПОЗИЦИЯ 14</t>
  </si>
  <si>
    <t>База за кръвен агар - суха хранителна среда</t>
  </si>
  <si>
    <t>500 гр/оп</t>
  </si>
  <si>
    <t>Мак Конки агар - суха хранителна среда</t>
  </si>
  <si>
    <t>Мюлер – Хинтън агар - суха хранителна среда</t>
  </si>
  <si>
    <t>Мак Конки сорбитол агар - суха хранителна среда</t>
  </si>
  <si>
    <t>Колумбия агар - суха хранителна среда</t>
  </si>
  <si>
    <t>Клостридел агар - суха хранителна среда</t>
  </si>
  <si>
    <t>Клиглер агар - суха хранителна среда</t>
  </si>
  <si>
    <t>Триптиказо-соев агар - суха хранителна среда</t>
  </si>
  <si>
    <t>Агар за определяне на общ брой микоргонизми при дезинфекция - Microbial Content Test Agar -суха хранителна среда</t>
  </si>
  <si>
    <t>Салмонела-Шигела агар - суха хранителна среда</t>
  </si>
  <si>
    <t>Агар за колиформи - VRBL - агар -суха хранителна среда</t>
  </si>
  <si>
    <t>XLD - агар - суха хранителна среда</t>
  </si>
  <si>
    <t>Листерия селективен агар - суха хранителна среда</t>
  </si>
  <si>
    <t>Бърд  - Паркър агар - суха хранителна среда</t>
  </si>
  <si>
    <t>Цетримид агар - суха хранителна среда</t>
  </si>
  <si>
    <t>Сабуро агар с 4% глюкоза - суха хранителна среда</t>
  </si>
  <si>
    <t>Микозел агар - суха хранителна среда</t>
  </si>
  <si>
    <t>Картофено-декстрозен агар - суха хранителна среда</t>
  </si>
  <si>
    <t>Кимиг агар - суха хранителна среда</t>
  </si>
  <si>
    <t>Дерматофит тест медиум - суха хранителна среда</t>
  </si>
  <si>
    <t>Сабуро агар с декстроза и хлорамфеникол - суха хранителна среда</t>
  </si>
  <si>
    <t>Сърдечно- мозъчен агар - суха хранителна среда</t>
  </si>
  <si>
    <t>Обикновен месо-пептонен агар - суха хранителна среда</t>
  </si>
  <si>
    <t>Среда за подвижност, индол и сяроводород -суха хранителна среда</t>
  </si>
  <si>
    <t>Агар на Хюг-Лайфсон - суха хранителна среда</t>
  </si>
  <si>
    <t>Симонс цитрат агар - суха хранителна среда</t>
  </si>
  <si>
    <t>Фенилаланин дезаминаза агар</t>
  </si>
  <si>
    <t>Агар с ескулин - суха хранителна среда</t>
  </si>
  <si>
    <t>Агар за общо микробно число по ISO (Plate count agar), суха субстанция</t>
  </si>
  <si>
    <t>Агар за Еscherichia coli по ISO, хромогенен,  суха субстанция</t>
  </si>
  <si>
    <t>Агар с виолетово червено и жлъчка за Enterobacteriaceae по ISO,  суха субстанция</t>
  </si>
  <si>
    <t xml:space="preserve"> Агар соево-казеинов пептон (CASO),   суха субстанция</t>
  </si>
  <si>
    <t xml:space="preserve"> Агар база за Listeria monocytogenes (ALOA) по ISO,  суха субстанция</t>
  </si>
  <si>
    <t>Агар база за Staphylococcus aureus (Baird-Parker) по ISO,  суха субстанция</t>
  </si>
  <si>
    <t>Агар на ENDO, суха субстанция</t>
  </si>
  <si>
    <t>Обикновен месо-пептонен бульон - суха хранителна среда</t>
  </si>
  <si>
    <t>Модифициран триптиказо-соев бульон за Е. сoli - суха хранителна среда</t>
  </si>
  <si>
    <t>Глюкозов бульон - суха хранителна среда</t>
  </si>
  <si>
    <t>Триптиказо-соев бульон - суха хранителна среда</t>
  </si>
  <si>
    <t>Мюлер-Хинтон бульон - суха хранителна среда</t>
  </si>
  <si>
    <t>Селенитов бульон с цистеин - суха хранителна среда</t>
  </si>
  <si>
    <t>Бульон на Мюлер-Кауфман - суха хранителна среда</t>
  </si>
  <si>
    <t>Сърдечно-мозъчен бульон - суха хранителна среда</t>
  </si>
  <si>
    <t>Бульон за набогатяване на листерии - суха хранителна среда</t>
  </si>
  <si>
    <t xml:space="preserve">Селенитов бульон </t>
  </si>
  <si>
    <t>Бульон на Тароци</t>
  </si>
  <si>
    <t>епруветки</t>
  </si>
  <si>
    <t>Агар на Дифко</t>
  </si>
  <si>
    <t>Пептона вода - суха хранителна среда</t>
  </si>
  <si>
    <t>Среда на Кларк - суха хранителна среда</t>
  </si>
  <si>
    <t>Тиоглюколатна среда - суха хранителна среда</t>
  </si>
  <si>
    <t>Неутрализиращ бульон - суха хранителна среда</t>
  </si>
  <si>
    <t>Триптиказо-соев бульон с лицетин и туин 80 - суха хранителна среда</t>
  </si>
  <si>
    <t>Буферирана пептона вода рН 7,0 - суха хранителна среда</t>
  </si>
  <si>
    <t>Течна хранителна среда Рамноза  (фл х 5 мл)</t>
  </si>
  <si>
    <t>25 фл/ оп</t>
  </si>
  <si>
    <t>Течна хранителна среда Рафиноза (фл х 5 мл)</t>
  </si>
  <si>
    <t>25 фл/оп</t>
  </si>
  <si>
    <t>Течна хранителна среда Захароза (фл х 5 мл)</t>
  </si>
  <si>
    <t>Течна хранителна среда Манит (фл х 5 мл)</t>
  </si>
  <si>
    <t>Течна хранителна среда Сорбит (фл х 5 мл)</t>
  </si>
  <si>
    <t>Течна хранителна среда Ескулин (фл х 5 мл)</t>
  </si>
  <si>
    <t>Течна хранителна среда Адонит (фл х 5 мл)</t>
  </si>
  <si>
    <t>Течна хранителна среда Малтоза</t>
  </si>
  <si>
    <t>20 бр/оп</t>
  </si>
  <si>
    <t>Течна хранителна среда Трехалоза</t>
  </si>
  <si>
    <t>Течна хранителна среда за определяне на декарбоксилаза на L-лизин (фл х 5 мл)</t>
  </si>
  <si>
    <t>Течна хранителна среда за определяне на декарбоксилаза на L-орнитин (фл х 5 мл)</t>
  </si>
  <si>
    <t>Течна хранителна среда за определяне на декарбоксилаза на L-аргинин (фл х 5 мл)</t>
  </si>
  <si>
    <t>MR-VP бульон (фл х 5 мл)</t>
  </si>
  <si>
    <t>Бульон за определяне на нитрат-редуктаза (фл х 5 мл)</t>
  </si>
  <si>
    <t>Бульон соево-казеинов пептон (CASO broth), суха субстанция</t>
  </si>
  <si>
    <t>Максимално-възстановителен разредител за проби по ISO (MRD), суха субстанция</t>
  </si>
  <si>
    <t xml:space="preserve"> Салмонелен наситен аглутиниращ серум поливалентен ОА-ОЕ</t>
  </si>
  <si>
    <t>1 мл/фл</t>
  </si>
  <si>
    <t>Салмонелен наситен аглутиниращ серум ОВ</t>
  </si>
  <si>
    <t>Салмонелен наситен аглутиниращ серум ОС</t>
  </si>
  <si>
    <t>Салмонелен наситен аглутиниращ серум ОД</t>
  </si>
  <si>
    <t xml:space="preserve"> </t>
  </si>
  <si>
    <t>Салмонелен наситен аглутиниращ серум Hgm</t>
  </si>
  <si>
    <t>Антибиотични дискове за определяне на микробна чувствителност (μg/диск)</t>
  </si>
  <si>
    <t>Антибиотични дискове Амоксицилин 10 (μg/диск)</t>
  </si>
  <si>
    <t>250 бр/оп</t>
  </si>
  <si>
    <t>Антибиотични дискове Амоксицилин + Клавуланова киселина 20/10 (μg/диск)</t>
  </si>
  <si>
    <t>Антибиотични дискове Пеницилин 10 (μg/диск)</t>
  </si>
  <si>
    <t>Антибиотични дискове Ампицилин 10 (μg/диск)</t>
  </si>
  <si>
    <t>Антибиотични дискове Клоксацилин 25 (μg/диск)</t>
  </si>
  <si>
    <t>Антибиотични дискове Ампицилин + Клоксацилин 25 (μg/диск)</t>
  </si>
  <si>
    <t>Антибиотични дискове Амикацин 30 (μg/диск)</t>
  </si>
  <si>
    <t>Антибиотични дискове Гентамицин 10 (μg/диск)</t>
  </si>
  <si>
    <t>Антибиотични дискове Неомицин 30 (μg/диск)</t>
  </si>
  <si>
    <t>Антибиотични дискове Тобрамицин 10 (μg/диск)</t>
  </si>
  <si>
    <t>Антибиотични дискове Тулатромицин 30 (μg/диск)</t>
  </si>
  <si>
    <t>Антибиотични дискове Еритромицин 15 (μg/диск)</t>
  </si>
  <si>
    <t>Антибиотични дискове Кларитромицин 15 (μg/диск)</t>
  </si>
  <si>
    <t>Антибиотични дискове Линкомицин 15 (μg/диск)</t>
  </si>
  <si>
    <t>Антибиотични дискове Линкоспектин 9/100 (μg/диск)</t>
  </si>
  <si>
    <t xml:space="preserve"> Антибиотични дискове Клиндамицин 15 (μg/диск)</t>
  </si>
  <si>
    <t>Антибиотични дискове Спектиномицин 25 (μg/диск)</t>
  </si>
  <si>
    <t>Антибиотични дискове Тетрациклин 30 (μg/диск)</t>
  </si>
  <si>
    <t>Антибиотични дискове Хлортетрациклин 30 (μg/диск)</t>
  </si>
  <si>
    <t>Антибиотични дискове Окситетрациклин 30 (μg/диск)</t>
  </si>
  <si>
    <t>Антибиотични дискове Доксициклин 30 (μg/диск)</t>
  </si>
  <si>
    <t>Антибиотични дискове Хлорамфеникол 30 (μg/диск)</t>
  </si>
  <si>
    <t>Антибиотични дискове Сулфаметоксазол + Триметоприм (Бисептол) 23,75/1,25 (μg/диск)</t>
  </si>
  <si>
    <t>Антибиотични дискове Ципрофлоксацин 5 (μg/диск)</t>
  </si>
  <si>
    <t>Антибиотични дискове Енрофлоксацин 5 (μg/диск)</t>
  </si>
  <si>
    <t>Антибиотични дискове Марбофлоксацин 5 (μg/диск)</t>
  </si>
  <si>
    <t>Антибиотични дискове Левофлоксацин 5 (μg/диск)</t>
  </si>
  <si>
    <t>Антибиотични дискове Цефалексин 30 (μg/диск)</t>
  </si>
  <si>
    <t>Антибиотични дискове Цефалотин 30 (μg/диск)</t>
  </si>
  <si>
    <t>Антибиотични дискове Цефуроксим 30 (μg/диск)</t>
  </si>
  <si>
    <t>Антибиотични дискове Цефтазидим 30 (μg/диск)</t>
  </si>
  <si>
    <t>Антибиотични дискове Цефтриаксон 30 (μg/диск)</t>
  </si>
  <si>
    <t>Антибиотични дискове Цефквином 30 (μg/диск)</t>
  </si>
  <si>
    <t>Антибиотични дискове Цефтиофур 30 (μg/диск)</t>
  </si>
  <si>
    <t>Антибиотични дискове Цефепим 30 (μg/диск)</t>
  </si>
  <si>
    <t>Антибиотични дискове Цефалониум 30 (μg/диск)</t>
  </si>
  <si>
    <t>Антибиотични дискове Цефапирин 30 (μg/диск)</t>
  </si>
  <si>
    <t>Антибиотични дискове Цефовецин 30 (μg/диск)</t>
  </si>
  <si>
    <t>Антибиотични дискове Колистин 10 (μg/диск)</t>
  </si>
  <si>
    <t>Антибиотични дискове Спирамицин 100 (μg/диск)</t>
  </si>
  <si>
    <t>Антибиотични дискове Тилозин 30 (μg/диск)</t>
  </si>
  <si>
    <t>Антибиотични дискове Тилмикозин 15 (μg/диск)</t>
  </si>
  <si>
    <t xml:space="preserve"> Антибиотични дискове Тиамулин 30 (μg/диск)</t>
  </si>
  <si>
    <t>Антибиотични дискове Рифампицин 30 (μg/диск)</t>
  </si>
  <si>
    <t>Антибиотични дискове Мастижет (тетрациклин + неомицин + бацитрацин) 30 (μg/диск)</t>
  </si>
  <si>
    <t>Полимикротест20Е за идентифициране на Грам-негативни бактерии</t>
  </si>
  <si>
    <t>оп. от 5бр</t>
  </si>
  <si>
    <t>ONPG дискове</t>
  </si>
  <si>
    <t>оп. от 50 бр</t>
  </si>
  <si>
    <t>PYR test</t>
  </si>
  <si>
    <t>Биохимични китове за идентификация на стафилококи</t>
  </si>
  <si>
    <t>оп. от 10 бр</t>
  </si>
  <si>
    <t>Газ-генериращи пакети, осигуряващи подходяща атмосфера за култивиране на анаероби в анаеростат с обем 3 литра.</t>
  </si>
  <si>
    <t>Газ-генериращи пакети, осигуряващи подходяща атмосфера за култивиране на микроаерофили в анаеростат с обем 3 литра.</t>
  </si>
  <si>
    <t>Паладиев катализатор към газ-генериращите пакети</t>
  </si>
  <si>
    <t>5 бр/оп</t>
  </si>
  <si>
    <t>Индикатор за анаеробни условия</t>
  </si>
  <si>
    <t>Универсални тест-ленти рH индикатор 0-14</t>
  </si>
  <si>
    <t>100 теста/оп.</t>
  </si>
  <si>
    <t>Тест за определяне на цитохромна оксидаза на микроорганизмите</t>
  </si>
  <si>
    <t>50 теста/оп.</t>
  </si>
  <si>
    <t>Химически индикатор за контрол на парна стерилизация</t>
  </si>
  <si>
    <t>тетрадка с тест-ленти</t>
  </si>
  <si>
    <t>Реактив за определяне на индол (Ковач)</t>
  </si>
  <si>
    <t>250 мл/оп.</t>
  </si>
  <si>
    <t>Лиофилизирана заешка плазма</t>
  </si>
  <si>
    <t>10 фл/оп</t>
  </si>
  <si>
    <t>3 мл. /оп.</t>
  </si>
  <si>
    <t xml:space="preserve">Комплемент от морско свинче/ лиофилизиран </t>
  </si>
  <si>
    <t>оп. от 1mL</t>
  </si>
  <si>
    <t>Заешки хемолизин за серологични тестове</t>
  </si>
  <si>
    <t>Новобиоцин суплимент (10 мг/фл)</t>
  </si>
  <si>
    <t>Цефиксим телурит суплимент (фл. за 500 мл среда)</t>
  </si>
  <si>
    <t>MUG суплимент (фл. за 500 мл среда)</t>
  </si>
  <si>
    <t>Суплимент хлорамфеникол (0,1гр/фл)</t>
  </si>
  <si>
    <t xml:space="preserve">Суплимент хлорамфеникол </t>
  </si>
  <si>
    <t>10 гр/оп</t>
  </si>
  <si>
    <t>Суплимент Актидион</t>
  </si>
  <si>
    <t>Суплимент Tween 80</t>
  </si>
  <si>
    <t>500 мл.</t>
  </si>
  <si>
    <t>Агар-агар</t>
  </si>
  <si>
    <t>Пептон</t>
  </si>
  <si>
    <t>500 гр</t>
  </si>
  <si>
    <t>Дрождев екстрат</t>
  </si>
  <si>
    <t>D-глюкоза (ЧЗА)</t>
  </si>
  <si>
    <t>MIC тест стрипове Цефтазидим - 0.5-32 μg/mL</t>
  </si>
  <si>
    <t>30бр. /оп</t>
  </si>
  <si>
    <t>MIC тест стрипове Цефотаксим -0.25-16 μg/mL</t>
  </si>
  <si>
    <t>MIC тест стрипове Цефокситин- 0.016-256 μg/mL</t>
  </si>
  <si>
    <t>MIC тест стрипове Цефтазидим/Цефтазидим и клавуланова киселина  (4 μg/mL), 0.5-32 μg/mL/0.064-4 μg/mL</t>
  </si>
  <si>
    <t xml:space="preserve">MIC тест стрипове Цефотаксим/Цефотаксим и клавуланова киселина (4 μg/mL), -0.25-16 μg/mL/0.016-1 μg/mL, </t>
  </si>
  <si>
    <t>MIC тест стрипове Оксацилин/0.016-256/mL/</t>
  </si>
  <si>
    <t>MIC тест стрипове Амоксицилин/ 0.016-256/mL/</t>
  </si>
  <si>
    <t>Комбиниран тест за латексаглутинация на стрептококи,принадлежащи към групите A, B, C, D, F, G</t>
  </si>
  <si>
    <t>60теста/оп</t>
  </si>
  <si>
    <t xml:space="preserve">Тест за латексаглутинация на стрептококи, принадлежащи към група В </t>
  </si>
  <si>
    <t>Тест за латексаглутинация на стрептококи, принадлежащи към група С</t>
  </si>
  <si>
    <t>Тест за латексаглутинация на стрептококи, принадлежащи към група D</t>
  </si>
  <si>
    <t>Кит за метаболитна активност на бактериални клетки с C12-resazurin</t>
  </si>
  <si>
    <t>1 / оп</t>
  </si>
  <si>
    <t>еед.цена без ДДС</t>
  </si>
  <si>
    <t xml:space="preserve">Прогнозна цена с ДДС </t>
  </si>
  <si>
    <t xml:space="preserve"> Имунохроматогравски тест (Cryptosporidium/Giardia/Entamoeba) </t>
  </si>
  <si>
    <t>оп. от 5 теста</t>
  </si>
  <si>
    <t>Имунохроматогравски тест ( Feline Heartworm Ag/Ab )</t>
  </si>
  <si>
    <t>оп. от 2 теста</t>
  </si>
  <si>
    <t>Имунохроматогравски тест (Felinene Toxoplasma Ab)</t>
  </si>
  <si>
    <t>оп. от 10 теста</t>
  </si>
  <si>
    <t xml:space="preserve">Имунохроматогравски тест (Canine Heartworm, Ag) </t>
  </si>
  <si>
    <t>ELISA кит за определяне на антитела (Canine  Leishmania)</t>
  </si>
  <si>
    <t>ELISA кит за определяне на антитела  (Borellia burgdorferi, Anaplasma phagocytophyla, Erlichia canis)</t>
  </si>
  <si>
    <t>Имунохроматогравски тест (Canine Angyostrongylus vasorum Ag)</t>
  </si>
  <si>
    <t>оп. от 20 теста</t>
  </si>
  <si>
    <t>Имунохроматогравски тест (Neospora caninum )</t>
  </si>
  <si>
    <t>оп. от 30 теста</t>
  </si>
  <si>
    <t xml:space="preserve">Имунохроматогравски тест  ( Erlichia,  Leishmania, Anaplasma, Dirofilaria) </t>
  </si>
  <si>
    <t>ELISA кит за определяне на антитела (Toxoplasma Ab, Chlamydia Ab)</t>
  </si>
  <si>
    <t>оп. от 12 теста</t>
  </si>
  <si>
    <t xml:space="preserve"> ELISA кит за определяне на антигени на Cryptosporidium spp.</t>
  </si>
  <si>
    <t>оп. от 96 теста</t>
  </si>
  <si>
    <t>Phagotest за количествено определяне на левкоцити от хепаринизирана пълна кръв    (cъдържа флуоресцеин-изотиоцианат конюгирани E.coli)</t>
  </si>
  <si>
    <t>1 плака за 96 проби</t>
  </si>
  <si>
    <t>Анти-миши  IgG FITC конюгиран Anti-Mouse IgG (whole molecule) - FITC</t>
  </si>
  <si>
    <t>1 ml</t>
  </si>
  <si>
    <t>Rat nuclear factor kappa B (NF-kappa B)</t>
  </si>
  <si>
    <t>Rat granulocyte-macrophage colony stimulating factor</t>
  </si>
  <si>
    <t>Rat catalase ELISA</t>
  </si>
  <si>
    <t>Rat Lactate Dehydrogenase ELISA</t>
  </si>
  <si>
    <t>Rat Hepcidin ELISA</t>
  </si>
  <si>
    <t>Rat Glucagon (GC ELISA kit)</t>
  </si>
  <si>
    <t>Rat insulin (INS ELISA kit)</t>
  </si>
  <si>
    <t>thiazolyl blue tetrazolium bromide (МТТ)</t>
  </si>
  <si>
    <t>оп. oт 1 g</t>
  </si>
  <si>
    <t>Promega CellTiter-GloTM Luminescent Cell Viability Assay Kit за 200 проби</t>
  </si>
  <si>
    <t>1 брой</t>
  </si>
  <si>
    <t>Anexin V - FITC Apoposis Kit  за 100 проби</t>
  </si>
  <si>
    <t>DIHYDROETHIDIUM &gt;=95%</t>
  </si>
  <si>
    <t>Total Antioxidant Capacity Assay Kit за 100 проби</t>
  </si>
  <si>
    <t>Fluorometric Intracellular Ros Kit за 200 проби</t>
  </si>
  <si>
    <t>96-гнездна плака, полистирен, черна, третирана, с капак, 100 бр</t>
  </si>
  <si>
    <t>96-гнездна плака,полистирен,бяла,третирана,с капак, 100 бр</t>
  </si>
  <si>
    <t>натриев азид, 25 g</t>
  </si>
  <si>
    <t>25 g</t>
  </si>
  <si>
    <t>фосфатен буфер подходящ за клетъчни култури</t>
  </si>
  <si>
    <t>1000 ml</t>
  </si>
  <si>
    <t>ELISA за определяне на антитела (Giardia)</t>
  </si>
  <si>
    <t xml:space="preserve">Cat Bone specific alkaline phosphatase, BAP ELISA Kit </t>
  </si>
  <si>
    <t>оп от 96 бр.</t>
  </si>
  <si>
    <t>Cat C-telopeptide of type I collagen, CTX-I ELISA Kit</t>
  </si>
  <si>
    <t xml:space="preserve">Cat Deoxypyridinoline ELISA Kit </t>
  </si>
  <si>
    <t>ELISA за определяне на антитела за Mycoplasma synoviae</t>
  </si>
  <si>
    <t>оп. от  5плаки = 480пр.</t>
  </si>
  <si>
    <t xml:space="preserve">ELISA кит за определяне на  антитела за Mycoplasma gallisepticum </t>
  </si>
  <si>
    <t>оп. от 5 плаки = 480пр.</t>
  </si>
  <si>
    <t>ELISA кит за определяне на  Infectious Bursal Disease;  антителен титър</t>
  </si>
  <si>
    <t>ELISA kit за определяне на  на антитела (Infectious Bronchitis Virus)</t>
  </si>
  <si>
    <t>оп. от 5плаки = 480пр.</t>
  </si>
  <si>
    <t>ELISA кит за определяне на антитела Newcastle Disease Virus</t>
  </si>
  <si>
    <t>ELISA кит за определяне на  антитела Reovirus</t>
  </si>
  <si>
    <t>ELISA кит за определяне на антитела Avian Influenza</t>
  </si>
  <si>
    <t>ELISA кит за определяне на антитела Mycoplasma synoviae при пилета и пуйки</t>
  </si>
  <si>
    <t>ЕLISA кит за определяне на  антитела INFLUENZA A при птици</t>
  </si>
  <si>
    <t xml:space="preserve">Имунохроматографски тест за определяне на  антигени BVDVD </t>
  </si>
  <si>
    <t>оп. от 10теста</t>
  </si>
  <si>
    <t>ELISA кит за определяне на антигени в кръвен серум (BVDVD)</t>
  </si>
  <si>
    <t>оп. от 2 плаки = 192пр.</t>
  </si>
  <si>
    <t>ELISA кит за определяне на антигени в кръвен серум BVDVD</t>
  </si>
  <si>
    <t xml:space="preserve">ELISA кит за определяне на антитела BVDVD </t>
  </si>
  <si>
    <t>ELISA кит за определяне на антитела p-80 BVDV</t>
  </si>
  <si>
    <t>ELISA  кит за определяне на антитела g E- IBR</t>
  </si>
  <si>
    <t>оп. от 6 плаки = 576пр.</t>
  </si>
  <si>
    <t>ELISA кит за определяне на IBR в серум</t>
  </si>
  <si>
    <t>ELISA кит за определяне на антитела в мляко (IBR)</t>
  </si>
  <si>
    <t>ELISA кит за определяне на антитела Caprine Arthritis Encephalitis (CAEV)/Maedi-Visna (MVV)</t>
  </si>
  <si>
    <t xml:space="preserve">ELISA кит за определяне на антитела SCHMALLENBERG </t>
  </si>
  <si>
    <t>ELISA кит за определяне на антитела за Mycoplasma bovis</t>
  </si>
  <si>
    <t>ELISA кит за определяне на  (Chlamydiophyla abortus)</t>
  </si>
  <si>
    <t xml:space="preserve">ELISA кит за определяне на  Антиген  Brucella ovis  </t>
  </si>
  <si>
    <t>оп. от 300пр.</t>
  </si>
  <si>
    <t xml:space="preserve">ELISA кит за определяне на MYCOPLASMA AGALACTIAE </t>
  </si>
  <si>
    <t>оп. от 10 плаки = 960пр.</t>
  </si>
  <si>
    <t>ELISA кит за определяне на антигени Rota Virus-CORONA Virus - E. coli K99</t>
  </si>
  <si>
    <t>оп. от 1 плака = 96пр.</t>
  </si>
  <si>
    <t>ELISA кит за определяне на антигени Cryptosporidium spp.</t>
  </si>
  <si>
    <t>ELISA кит за определяне на Pi-3 антитела в серум</t>
  </si>
  <si>
    <t>ELISA кит за определяне на  BRSV антитела в серум</t>
  </si>
  <si>
    <t>ELISA кит за определяне на  Adenovirus, BRSV, Pi-3 антитела в серум</t>
  </si>
  <si>
    <t>ELISA кит за определяне на антитела Leucosis</t>
  </si>
  <si>
    <t>ELISA кит за определяне на антитела  Bovine Leucosis - серум</t>
  </si>
  <si>
    <t>ELISA кит за определяне на  Bovine Leucosis - мляко</t>
  </si>
  <si>
    <t>ELISA кит за определяне на антигени за BoHV- 4, Neospora caninum, Coxiella burnetii, Salmonella dublin, Leptospira hardjo</t>
  </si>
  <si>
    <t>оп. 2 плаки</t>
  </si>
  <si>
    <t>ELISA кит за определяне на антитела  PARATUBERCULOSIS</t>
  </si>
  <si>
    <t>оп. от 10 плаки = 960пл.</t>
  </si>
  <si>
    <t>ELISA кит за определяне на антитела  Mycoplasma hyopneumonia</t>
  </si>
  <si>
    <t>ELISA кит за определяне на антитела за Hepatitis E virus</t>
  </si>
  <si>
    <t>оп. 5 плаки</t>
  </si>
  <si>
    <t xml:space="preserve">ELISA кит за определяне на антитела PRRS </t>
  </si>
  <si>
    <t>ELISA кит за Таylorella Equigenitalis</t>
  </si>
  <si>
    <t>ELISA кит за определяне на антитела за Echrlichia canis</t>
  </si>
  <si>
    <t>ELISA кит за определяне на антитела за Anaplasma phagocytophilum</t>
  </si>
  <si>
    <t>ELISA кит за определяне на антитела PRRS Oral Fluids</t>
  </si>
  <si>
    <t>Имунохроматографски тест за Canine Brucella - антитела</t>
  </si>
  <si>
    <t>Имунохроматографски тест за Canine Leptospira - антитела</t>
  </si>
  <si>
    <t>Имунохроматографски тест за Canine Chlamydiosis - антитела</t>
  </si>
  <si>
    <t xml:space="preserve">Бърз тест за антиген  Canine Parvovirus, Canine Corona virus, and
Giardia </t>
  </si>
  <si>
    <t>Имунохроматографски тест   Feline Panleukopenia virus - антиген</t>
  </si>
  <si>
    <t>Имунохроматографски тест за Canine infectious respiratory disease -  Canine Distemper virus, Canine Adenovirus (Infectious Canine Hepatitis) and Canine Influenza virus in conjunctiva and nasal discharge - антигени</t>
  </si>
  <si>
    <t>Имунохроматографски тест за Feline Corona Virus антитела</t>
  </si>
  <si>
    <t>Имунохроматографски тест за Feline Corona Virus антиген</t>
  </si>
  <si>
    <t xml:space="preserve">Бърз ELISA тест за антитела Feline Levkemia Virus/Feline Influenza Virus </t>
  </si>
  <si>
    <t xml:space="preserve">Бърз ELISA тест за антиген Parvovirosis </t>
  </si>
  <si>
    <t>Бърз ELISA тест за антитела Leishmania</t>
  </si>
  <si>
    <t>Бърз ELISA тест за антитела Canine Leptospirosis</t>
  </si>
  <si>
    <t>Бърз ELISA тест за антитела Heartworm disease, Ehrlichiosis, Lyme disease and Anaplasmosis</t>
  </si>
  <si>
    <t>Имунохроматогравски тест за определяне на антигени (Inflienza А, Newcastle Disease virus )</t>
  </si>
  <si>
    <t>Имунохроматогравски тест за определяне на антигени (Distemper Disease virus )</t>
  </si>
  <si>
    <t>Имунохроматогравски тест за определяне на антитела (Distemper Disease virus)</t>
  </si>
  <si>
    <t>Имунохроматогравски тест за определяне на антитела (Parvovirus)</t>
  </si>
  <si>
    <t>Имунохроматографски тест за определяне на антигени Rota Virus-CORONA Virus - E. coli K99</t>
  </si>
  <si>
    <t>Имунохроматогравски тест за определяне на антигени (Parvovirus)</t>
  </si>
  <si>
    <t xml:space="preserve"> Имунохроматогравски тест за определяне на антигени BVDVD </t>
  </si>
  <si>
    <t xml:space="preserve"> ELISA кит за определяне на антигенни Rota virus corona,  E. coli K99 </t>
  </si>
  <si>
    <t>ELISA кит за доказване на сурово говеждо месо</t>
  </si>
  <si>
    <t>ELISA кит за доказване на сурово свинско месо</t>
  </si>
  <si>
    <t>ELISA кит за доказване на сурово овче месо</t>
  </si>
  <si>
    <t>ELISA кит за доказване на сурово конско месо</t>
  </si>
  <si>
    <t>ELISA кит за доказване на термично обработено говеждо месо</t>
  </si>
  <si>
    <t>ELISA кит за доказване на термично обработено  свинско месо</t>
  </si>
  <si>
    <t>ELISA кит за доказване на термично обработено  овче месо</t>
  </si>
  <si>
    <t>ELISA кит за доказване на термично обработено  конско месо</t>
  </si>
  <si>
    <t xml:space="preserve">ELISA кит за определяне на Brucella ovis indirect </t>
  </si>
  <si>
    <t xml:space="preserve"> ELISA кит за определяне на антитела Pseudorabies virus gB </t>
  </si>
  <si>
    <t>ELISA кит за определяне на антитела Pseudorabies virus gp1</t>
  </si>
  <si>
    <t>оп. от 100mL</t>
  </si>
  <si>
    <t>Стандартен разтвор на кадмий 100mg/L</t>
  </si>
  <si>
    <t>Реагентен комплект, набор от реактиви за разграждане и определяне на метали</t>
  </si>
  <si>
    <t>Кюветен тест за определяне на кадмий (0.02-0.3 mg/LCd)</t>
  </si>
  <si>
    <t xml:space="preserve"> оп x (5 плаки по 96 бр.)</t>
  </si>
  <si>
    <t>ELISA Milk Pregnancy Test (PAGs)</t>
  </si>
  <si>
    <t>ELISA Bovine Pregnancy Test (PAGs)</t>
  </si>
  <si>
    <t>ОБОСОБЕНА ПОЗИЦИЯ 7</t>
  </si>
  <si>
    <t>ELISA китове за диагностика на  заболявания при животните</t>
  </si>
  <si>
    <t>Лабораторни тестове за биохимичен анализатор Skyla-VB1</t>
  </si>
  <si>
    <t>Профил  Preanestezie  /ALP, ALT, BUN, CREA, GLU, ALB, TP, GLOB#, A/G#, B/C# /</t>
  </si>
  <si>
    <t>оп.х 1 диск</t>
  </si>
  <si>
    <t>Профил  Electroliți /Na, K, Cl, tCO2/</t>
  </si>
  <si>
    <t>Профил  Renal /BUN, CREA, ALB, PHOS, Ca, Na, K, Cl, tCO 2 , Na/K # , B/C #/</t>
  </si>
  <si>
    <t>Профил Hepatic /ALP, ALT, AST, BUN, ALB, TP, TBIL, GGT, GLOB # , A/G#/</t>
  </si>
  <si>
    <t>Профил Diagnostic /ALP, ALT, AST, BUN, CREA, GLU, ALB, TP,TBIL, PHOS, AMY, Ca, CHOL, GLOB # , A/G # , B/C #/</t>
  </si>
  <si>
    <t>Профил Diagnosti Plus /ALP, ALT, BUN, CREA, GLU, ALB, TP, TBIL,PHOS, AMY, Ca, Na, K, GLOB # , A/G # , B/C # , Na/K #/</t>
  </si>
  <si>
    <t>Профил Diagnostic-II Panel /ALP, ALT, BUN, CREA, GLU, ALB, TP, TBIL, PHOS, AMY,Ca, GGT, CHOL, LIPA,GLOB # ,UREA # ,A/G # ,B/C #</t>
  </si>
  <si>
    <t>Профил Critical Care Panel /ALP, ALT, BUN, CREA, GLU, ALB, TP, Ca, Na, K, Cl,tCO2, LAC, CPK, GLOB # ,UREA # ,AG # ,A/G # ,Na/K # ,B/C #/</t>
  </si>
  <si>
    <t>Профил Hepatic plus /ALP, ALT, AST, BUN, ALB, TP, TBIL, BA, CHOL, GGT,GLOB # , A/G #/</t>
  </si>
  <si>
    <t>Профил Animale Mari   /ALP, AST, BUN, GLU, ALB, TP, PHOS, Ca, Na, K, CPK, GGT, Mg, GLOB#, A/G#, B/C#, Na/K# /</t>
  </si>
  <si>
    <t>Профил Aviar &amp; Reptile  /AST, GLU, ALB, TP, PHOS, Ca, Na, K, Cl, BA, CPK, UA /</t>
  </si>
  <si>
    <t>Профил Thyroid/T4   /CHOL, T4  /</t>
  </si>
  <si>
    <t>ОБОСОБЕНА ПОЗИЦИЯ 9</t>
  </si>
  <si>
    <t>ОБОСОБЕНА ПОЗИЦИЯ 11</t>
  </si>
  <si>
    <t>ОБОСОБЕНА ПОЗИЦИЯ 12</t>
  </si>
  <si>
    <t>Тестове за апаратура IDEXX Vet lab</t>
  </si>
  <si>
    <t>Vet Test PAP</t>
  </si>
  <si>
    <t>оп. от 24бр.</t>
  </si>
  <si>
    <t>Vet Test NSAID</t>
  </si>
  <si>
    <t>Vet Test DHP</t>
  </si>
  <si>
    <t>Vet Test GHP</t>
  </si>
  <si>
    <t>Vet Test MG</t>
  </si>
  <si>
    <t>оп. от 25бр.</t>
  </si>
  <si>
    <t>Pipette Tip</t>
  </si>
  <si>
    <t>оп. от 500бр.</t>
  </si>
  <si>
    <t>Sample Cups</t>
  </si>
  <si>
    <t>оп. от 250бр.</t>
  </si>
  <si>
    <t>Kimwiepes</t>
  </si>
  <si>
    <t>оп. от 280бр.</t>
  </si>
  <si>
    <t>Electrolytes8 plus Cassettes</t>
  </si>
  <si>
    <t>оп. от 5бр.</t>
  </si>
  <si>
    <t>Respiratory Therapy Cassete</t>
  </si>
  <si>
    <t>Vet Test AST</t>
  </si>
  <si>
    <t>Sarstedt Heparin Tube 1,3</t>
  </si>
  <si>
    <t>op13</t>
  </si>
  <si>
    <t>op14</t>
  </si>
  <si>
    <t>op15</t>
  </si>
  <si>
    <t>op16</t>
  </si>
  <si>
    <t>op17</t>
  </si>
  <si>
    <t>op18</t>
  </si>
  <si>
    <t>ОБОСОБЕНА ПОЗИЦИЯ 13</t>
  </si>
  <si>
    <t>Албумин PLUS (BCG)</t>
  </si>
  <si>
    <t>оп. от 4бр. по 250ml</t>
  </si>
  <si>
    <t>Алкална фосфатаза- DGKC-течен</t>
  </si>
  <si>
    <t>оп. от 8бр. по 50ml</t>
  </si>
  <si>
    <t>Алфа амилаза-течна</t>
  </si>
  <si>
    <t>оп. от 6бр. по 10ml</t>
  </si>
  <si>
    <t>АЛАТ-GPT-IFCC-течен</t>
  </si>
  <si>
    <t>оп. от 12бр. по 20ml</t>
  </si>
  <si>
    <t>АСАТ-GPT-IFCC-течен</t>
  </si>
  <si>
    <t>Гама-ГТ-Szasz-течен</t>
  </si>
  <si>
    <t>Глюкоза-течна-GOD-PAP-за серум</t>
  </si>
  <si>
    <t>Калций-ARSENAZO IIILIQUID PLUS 650nm</t>
  </si>
  <si>
    <t>оп. от 4бр. по 100ml</t>
  </si>
  <si>
    <t>Креатенин-CINETIC PLUS-без обезбелтъчаване</t>
  </si>
  <si>
    <t>Креатенин-киназа-течен, кинетичен</t>
  </si>
  <si>
    <t>оп. от 12бр. по 10ml</t>
  </si>
  <si>
    <t>Магнезий-колорим.-Xylidyl blue</t>
  </si>
  <si>
    <t>Общ белтък PLUS</t>
  </si>
  <si>
    <t>Пикочна киселина-Uricase-Trinder-течен-LCF</t>
  </si>
  <si>
    <t>оп. от 2бр. по 100ml</t>
  </si>
  <si>
    <t>Триглицериди-GPO-Trinder-течен-</t>
  </si>
  <si>
    <t>Урея-ензимен UV кинетичен метод</t>
  </si>
  <si>
    <t>Неорганичен Фосфор UV PLUS, LCF</t>
  </si>
  <si>
    <t>Холестерол-CHOD-PAP-Trinder-течен,LCF</t>
  </si>
  <si>
    <t>HDL- Холестерол Peg 6000</t>
  </si>
  <si>
    <t>Контролна плазма</t>
  </si>
  <si>
    <t>оп. от 10бр. по 1ml</t>
  </si>
  <si>
    <t>Тестове за химично изследване на урина Урит 10 G</t>
  </si>
  <si>
    <t xml:space="preserve">оп. от 100бр. </t>
  </si>
  <si>
    <t>Тестове за химично изследване на урина Уроколор 10</t>
  </si>
  <si>
    <t>Фосфор – тест + стандарт</t>
  </si>
  <si>
    <t>250мл+стандарт</t>
  </si>
  <si>
    <t>Тотал протеин – тест</t>
  </si>
  <si>
    <t>2х100+стандарт</t>
  </si>
  <si>
    <t>Разтвор на Драбкин</t>
  </si>
  <si>
    <t>500 мл</t>
  </si>
  <si>
    <t>Реактиви за автоматичен  биохимичен анализатор BS-120</t>
  </si>
  <si>
    <t>Алат</t>
  </si>
  <si>
    <t>оп. от 8бр. по 30ml</t>
  </si>
  <si>
    <t>оп. от 20бр. по 10ml</t>
  </si>
  <si>
    <t>Асат</t>
  </si>
  <si>
    <t>Албумин</t>
  </si>
  <si>
    <t>оп. от 2бр. по 200ml</t>
  </si>
  <si>
    <t>Алкална фосфатаза</t>
  </si>
  <si>
    <t>Амилаза</t>
  </si>
  <si>
    <t>Общ билирубин</t>
  </si>
  <si>
    <t>Директен билирубин</t>
  </si>
  <si>
    <t>Калций</t>
  </si>
  <si>
    <t>оп. от 2бр. по 125ml</t>
  </si>
  <si>
    <t>Хлориди</t>
  </si>
  <si>
    <t>Холестерол</t>
  </si>
  <si>
    <t>HDL холестерол</t>
  </si>
  <si>
    <t>оп. от 40 теста</t>
  </si>
  <si>
    <t>Креатинин киназа</t>
  </si>
  <si>
    <t>оп. от 20бр. по 3ml</t>
  </si>
  <si>
    <t xml:space="preserve">Креатинин </t>
  </si>
  <si>
    <t>GAMMA-GT</t>
  </si>
  <si>
    <t>оп. от 10бр. по 10ml</t>
  </si>
  <si>
    <t>оп. от 6бр. по 250ml</t>
  </si>
  <si>
    <t>Желязо</t>
  </si>
  <si>
    <t>Липаза</t>
  </si>
  <si>
    <t>оп. от 3бр. по 10ml</t>
  </si>
  <si>
    <t>LDH</t>
  </si>
  <si>
    <t>оп. от 10бр. по 15ml</t>
  </si>
  <si>
    <t>Магнезий</t>
  </si>
  <si>
    <t>оп. от 2бр. по 250ml</t>
  </si>
  <si>
    <t>Неорганичен фосфор</t>
  </si>
  <si>
    <t>Общ белтък</t>
  </si>
  <si>
    <t>оп. от 2бр. по 500ml</t>
  </si>
  <si>
    <t>Триглецириди</t>
  </si>
  <si>
    <t>оп. от 2бр. по 50ml</t>
  </si>
  <si>
    <t>Урея</t>
  </si>
  <si>
    <t>Пикочна киселина</t>
  </si>
  <si>
    <t>оп. от 6бр. по 30ml</t>
  </si>
  <si>
    <t>Тест за изследване на бъбречни камъни</t>
  </si>
  <si>
    <t>Exatrol</t>
  </si>
  <si>
    <t>оп. от 10бр. по 5ml</t>
  </si>
  <si>
    <t>Кювети за BS-120 (5 бр. в комплект)</t>
  </si>
  <si>
    <t>оп. от 250 сегмента</t>
  </si>
  <si>
    <t>Промивни разтвори за BS-120, 500ml</t>
  </si>
  <si>
    <t xml:space="preserve">Тестове за POC анализатор I-Chroma </t>
  </si>
  <si>
    <t xml:space="preserve">Кортизол </t>
  </si>
  <si>
    <t>оп. х 25 проби</t>
  </si>
  <si>
    <t>CRP</t>
  </si>
  <si>
    <t>Пролактин</t>
  </si>
  <si>
    <t>ELISA кит за определяне на прогестерон в кръвен серум</t>
  </si>
  <si>
    <t>оп. от  96бр.</t>
  </si>
  <si>
    <t>334.80</t>
  </si>
  <si>
    <t>ELISA кит за определяне на естрогени в кръвен серум</t>
  </si>
  <si>
    <t>586.80</t>
  </si>
  <si>
    <t>Цветен тест за определяне на прогестерон в кръвен серум на кучка</t>
  </si>
  <si>
    <t>2500.00</t>
  </si>
  <si>
    <t>2229.00</t>
  </si>
  <si>
    <t>оп. от  10бр.</t>
  </si>
  <si>
    <t>120.00</t>
  </si>
  <si>
    <t>Китове за хемокоагулация</t>
  </si>
  <si>
    <t>Кит за определяне на фибриноген в плазма</t>
  </si>
  <si>
    <t>оп. от 5 бр. по 2mL</t>
  </si>
  <si>
    <t>Кит за определяне на протромбиново време в плазма - liquid</t>
  </si>
  <si>
    <t>оп. от 6 бр. по 2mL</t>
  </si>
  <si>
    <t xml:space="preserve"> Кит за определяне на тромбиново време в плазма</t>
  </si>
  <si>
    <t>оп. от 3 бр. по 3 mL</t>
  </si>
  <si>
    <t>Кит за определяне на активирано парциално протромбиново време в плазма</t>
  </si>
  <si>
    <t>оп. от 6 бр. по 4mL</t>
  </si>
  <si>
    <t>Кит за определяне на D-Dimer в плазма</t>
  </si>
  <si>
    <t>оп. от 2 бр. по 1 mL</t>
  </si>
  <si>
    <t>Контролна плазма за D-Dimer, 2 нива</t>
  </si>
  <si>
    <t>оп. от 4 бр. по 1mL</t>
  </si>
  <si>
    <t>Контролна плазма за хемокоагулация, нормална</t>
  </si>
  <si>
    <t>оп. от 6 бр. по 1mL</t>
  </si>
  <si>
    <t xml:space="preserve"> Кит за определяне на антитромбин III - liquid в плазма</t>
  </si>
  <si>
    <t>Лабораторни тестове за изследване на мляко</t>
  </si>
  <si>
    <t>Бърз тест за откриване на примеси в краве, овче и козе мляко</t>
  </si>
  <si>
    <t>2бр.</t>
  </si>
  <si>
    <t>Широкоспектърни тестове за откриване на антибиотици в мляко</t>
  </si>
  <si>
    <t>Тест за определяне на фосфатаза в мляко</t>
  </si>
  <si>
    <t>Тест за определяне на пероксидаза в мляко</t>
  </si>
  <si>
    <t>Тестове за диагностика на мастити</t>
  </si>
  <si>
    <t>Тестове за определяне наличието на сол и захар в мляко</t>
  </si>
  <si>
    <t>Тест за определяне на урея и амоняк в мляко</t>
  </si>
  <si>
    <t>Тест за определяне  на пероксид в мляко</t>
  </si>
  <si>
    <t>Тест за определяне на формалдехид в мляко</t>
  </si>
  <si>
    <t>Тест за определяне на захар в мляко</t>
  </si>
  <si>
    <t>Тест за определяне на бикарбонат в мляко</t>
  </si>
  <si>
    <t>Тест за определяне на нишесте в мляко</t>
  </si>
  <si>
    <t>Тест за определяне на сол в мляко</t>
  </si>
  <si>
    <t>Тест за определяне на фалшификация със сода в мляко</t>
  </si>
  <si>
    <t>Китове за  имунофлуоресценция</t>
  </si>
  <si>
    <t>Кит за имунофлуоресцентно определяне на антитела за Echrichia canis при кучета</t>
  </si>
  <si>
    <t xml:space="preserve"> оп x 10 слайда</t>
  </si>
  <si>
    <t>Кит за имунофлуоресцентно определяне на антитела за Anaplasma phagocytophilum при кучета</t>
  </si>
  <si>
    <t>Консумативи за апарат за идентификация на бактерии CRYSTAL BBL</t>
  </si>
  <si>
    <t>Китове за идентификация CRYSTAL BBL на Грам - позитивни бактерии</t>
  </si>
  <si>
    <t>Китове за идентификация CRYSTAL BBL на Грам - негативи бактерии</t>
  </si>
  <si>
    <t>Китове за идентификация CRYSTAL BBL на облигатно- анаеробни бактерии</t>
  </si>
  <si>
    <t>Микроплаки Gen III</t>
  </si>
  <si>
    <t>Среда за микроплаки на Gen III</t>
  </si>
  <si>
    <t>Стерилни тампони за инокулиране на микроплаки на Gen III, инокулатор Z</t>
  </si>
  <si>
    <t>Лабораторни тестове /нуклеарни/</t>
  </si>
  <si>
    <t>ELISA кит за определяне на C-terminal telopeptide of type II collagen (CTX-II) в серум - специфичен за кучета</t>
  </si>
  <si>
    <t>оп. от 96 проби</t>
  </si>
  <si>
    <t>ELISA кит за определяне на cartilage oligomeric matrix protein (COMP) в серум - специфичен за кучета</t>
  </si>
  <si>
    <t>ELISA кит за определяне на CPII procollagen type II propeptide synthesis в серум - специфичен за кучета</t>
  </si>
  <si>
    <t>ELISA кит за определяне на C2C collagen type II cleavage в серум - специфичен за кучета</t>
  </si>
  <si>
    <t>ELISA кит за определяне на C1,2C collagen type I and II cleavage в серум - специфичен за кучета</t>
  </si>
  <si>
    <t>ELISA кит за определяне на C3846 aggrecan chondroitin sulfate epitope synthesis в серум - специфичен за кучета</t>
  </si>
  <si>
    <t xml:space="preserve">ELISA кит за canine interleukin -1 </t>
  </si>
  <si>
    <t>IN VITRO TOXICOLOGY ASSAY
KIT,*MTT BASED</t>
  </si>
  <si>
    <t>MAK215-1KT - High Sensitivity
Lipolysis Assay Kit, Sufficient for 100
Fluorometric tests</t>
  </si>
  <si>
    <t>оп. от 100 проби</t>
  </si>
  <si>
    <t>ELISA кит за определянае на адипонектин</t>
  </si>
  <si>
    <t xml:space="preserve">ELISA кит за определяне на лептин </t>
  </si>
  <si>
    <t>ЕISA кит за определяне на резистин</t>
  </si>
  <si>
    <t>Мононуклеарни антитела anti-A (murine IgM)</t>
  </si>
  <si>
    <t>Мононуклеарни антитела anti-В (murine IgM)</t>
  </si>
  <si>
    <t>Мононуклеарни антитела anti-АВ (murine IgM)</t>
  </si>
  <si>
    <t>Мононуклеарни антитела anti-A1</t>
  </si>
  <si>
    <t>Мононуклеарни антитела anti-D (humanIgM)</t>
  </si>
  <si>
    <t>Мононуклеарни антитела anti-H</t>
  </si>
  <si>
    <t>ELISA кит за определяне на нуклеарен фактор (NF-kappa beta) в кръвен серум</t>
  </si>
  <si>
    <t>ELISA кит за определяне на прокалцитонин в кръвен серум</t>
  </si>
  <si>
    <t>UV-VIS</t>
  </si>
  <si>
    <t>мляко</t>
  </si>
  <si>
    <t>флуорецсенция</t>
  </si>
  <si>
    <t xml:space="preserve">МО-идентификация </t>
  </si>
  <si>
    <t>Е-нуклеарни</t>
  </si>
  <si>
    <t>op19</t>
  </si>
  <si>
    <t>op20</t>
  </si>
  <si>
    <t>с ДДС</t>
  </si>
  <si>
    <t xml:space="preserve"> с ДДС</t>
  </si>
  <si>
    <t>334.77</t>
  </si>
  <si>
    <t>334.78</t>
  </si>
  <si>
    <t>334.79</t>
  </si>
  <si>
    <t>Готови китове за qPCR (TagMan анализи), за амплификация на гени от микроорганизми</t>
  </si>
  <si>
    <t>ОБОСОБЕНА ПОЗИЦИЯ 20</t>
  </si>
  <si>
    <t>ОБОСОБЕНА ПОЗИЦИЯ 19</t>
  </si>
  <si>
    <t xml:space="preserve">        ОБОСОБЕНА ПОЗИЦИЯ 15</t>
  </si>
  <si>
    <t>ОБОСОБЕНА ПОЗИЦИЯ 16</t>
  </si>
  <si>
    <t>ОБОСОБЕНА ПОЗИЦИЯ 17</t>
  </si>
  <si>
    <t xml:space="preserve">                ОБОСОБЕНА ПОЗИЦИЯ 18</t>
  </si>
  <si>
    <t>Лабораторни консумативи - стъклария, еднократни и автоклавируеми</t>
  </si>
  <si>
    <t>Хранителни среди и консумативи за бактериология</t>
  </si>
  <si>
    <t>стъклария</t>
  </si>
  <si>
    <t>химикали</t>
  </si>
  <si>
    <t>хранителни среди</t>
  </si>
  <si>
    <t>генетични и PCR</t>
  </si>
  <si>
    <t>клетъчни</t>
  </si>
  <si>
    <t>HPLC</t>
  </si>
  <si>
    <t>ELISA</t>
  </si>
  <si>
    <t>клин.лаб Skyla</t>
  </si>
  <si>
    <t>клин.лаб Exigo</t>
  </si>
  <si>
    <t>клин.лаб Idexx</t>
  </si>
  <si>
    <t>клин.лаб BC5000</t>
  </si>
  <si>
    <t>клин.лаб BS120</t>
  </si>
  <si>
    <t>клин.лаб I-Chroma</t>
  </si>
  <si>
    <t>клин.лаб lab-test</t>
  </si>
  <si>
    <t>клин.лаб хем</t>
  </si>
  <si>
    <t>прогноза:</t>
  </si>
  <si>
    <t>тези ELISA защо са тук?!</t>
  </si>
  <si>
    <t xml:space="preserve">прогноза: </t>
  </si>
  <si>
    <t>прогноза:20 900</t>
  </si>
  <si>
    <t>Може ли да отидат към OP7- там са всички ELISA</t>
  </si>
  <si>
    <r>
      <t>GLUTARALDEHYDE Grade II, 25% in 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</si>
  <si>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r>
      <t>25% NH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OH </t>
    </r>
  </si>
  <si>
    <r>
      <t>100% CH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COOH ч.з.а. – 3л. / 22лв.</t>
    </r>
  </si>
  <si>
    <r>
      <t xml:space="preserve"> NaNO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ч.з.а. – 1кг. / 12лв.</t>
    </r>
  </si>
  <si>
    <r>
      <t>CuSO</t>
    </r>
    <r>
      <rPr>
        <vertAlign val="subscript"/>
        <sz val="10"/>
        <rFont val="Times New Roman"/>
        <family val="1"/>
        <charset val="204"/>
      </rPr>
      <t>4.</t>
    </r>
    <r>
      <rPr>
        <sz val="10"/>
        <rFont val="Times New Roman"/>
        <family val="1"/>
        <charset val="204"/>
      </rPr>
      <t>5H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</si>
  <si>
    <r>
      <t>AgNO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– 50 гр.</t>
    </r>
  </si>
  <si>
    <r>
      <t>КМnО</t>
    </r>
    <r>
      <rPr>
        <vertAlign val="subscript"/>
        <sz val="10"/>
        <rFont val="Times New Roman"/>
        <family val="1"/>
        <charset val="204"/>
      </rPr>
      <t>4</t>
    </r>
  </si>
  <si>
    <t>лабораторни консумативи - 2020-2021 (587806 лв. с ДДС)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</si>
</sst>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лв.&quot;;[Red]\-#,##0\ &quot;лв.&quot;"/>
    <numFmt numFmtId="43" formatCode="_-* #,##0.00\ _л_в_._-;\-* #,##0.00\ _л_в_._-;_-* &quot;-&quot;??\ _л_в_._-;_-@_-"/>
    <numFmt numFmtId="164" formatCode="##0"/>
    <numFmt numFmtId="165" formatCode="##0.00"/>
    <numFmt numFmtId="166" formatCode="#,##0\ &quot;лв.&quot;"/>
    <numFmt numFmtId="167" formatCode="0.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.8000000000000007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</font>
    <font>
      <u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color rgb="FF403C36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color rgb="FF222222"/>
      <name val="Times New Roman"/>
      <family val="1"/>
      <charset val="204"/>
    </font>
    <font>
      <b/>
      <sz val="10"/>
      <color rgb="FF22222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name val="Cambria"/>
      <family val="1"/>
      <charset val="204"/>
      <scheme val="major"/>
    </font>
    <font>
      <sz val="10"/>
      <name val="Calibri"/>
      <family val="2"/>
      <scheme val="minor"/>
    </font>
    <font>
      <sz val="10"/>
      <color theme="1"/>
      <name val="Symbol"/>
      <family val="1"/>
      <charset val="2"/>
    </font>
    <font>
      <vertAlign val="subscript"/>
      <sz val="10"/>
      <color theme="1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.8000000000000007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vertAlign val="subscript"/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Times New Roman"/>
      <family val="1"/>
      <charset val="204"/>
    </font>
    <font>
      <sz val="10"/>
      <name val="Cambria"/>
      <family val="2"/>
      <charset val="204"/>
      <scheme val="major"/>
    </font>
    <font>
      <sz val="8"/>
      <name val="Cambria"/>
      <family val="2"/>
      <charset val="204"/>
      <scheme val="major"/>
    </font>
    <font>
      <sz val="10"/>
      <color rgb="FFFF0000"/>
      <name val="Cambria"/>
      <family val="2"/>
      <charset val="204"/>
      <scheme val="major"/>
    </font>
    <font>
      <sz val="12"/>
      <name val="Cambria"/>
      <family val="2"/>
      <charset val="204"/>
      <scheme val="major"/>
    </font>
    <font>
      <sz val="11"/>
      <name val="Cambria"/>
      <family val="2"/>
      <charset val="204"/>
      <scheme val="major"/>
    </font>
    <font>
      <sz val="12"/>
      <color theme="1"/>
      <name val="Calibri Light"/>
      <family val="2"/>
      <charset val="204"/>
    </font>
    <font>
      <sz val="10"/>
      <name val="Calibri Light"/>
      <family val="2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11" fillId="0" borderId="0"/>
    <xf numFmtId="43" fontId="10" fillId="0" borderId="0" applyFont="0" applyFill="0" applyBorder="0" applyAlignment="0" applyProtection="0"/>
    <xf numFmtId="0" fontId="9" fillId="0" borderId="0"/>
    <xf numFmtId="0" fontId="13" fillId="0" borderId="0"/>
    <xf numFmtId="0" fontId="14" fillId="0" borderId="0"/>
    <xf numFmtId="0" fontId="13" fillId="0" borderId="0"/>
    <xf numFmtId="0" fontId="8" fillId="0" borderId="0"/>
    <xf numFmtId="0" fontId="1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586">
    <xf numFmtId="0" fontId="0" fillId="0" borderId="0" xfId="0"/>
    <xf numFmtId="3" fontId="12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7" fillId="0" borderId="0" xfId="0" applyFont="1"/>
    <xf numFmtId="0" fontId="12" fillId="0" borderId="0" xfId="1" applyFont="1" applyProtection="1"/>
    <xf numFmtId="164" fontId="12" fillId="0" borderId="0" xfId="1" applyNumberFormat="1" applyFont="1" applyAlignment="1" applyProtection="1">
      <alignment horizontal="right"/>
    </xf>
    <xf numFmtId="165" fontId="12" fillId="0" borderId="0" xfId="1" applyNumberFormat="1" applyFont="1" applyAlignment="1" applyProtection="1">
      <alignment horizontal="right"/>
    </xf>
    <xf numFmtId="0" fontId="17" fillId="0" borderId="0" xfId="3" applyFont="1"/>
    <xf numFmtId="0" fontId="17" fillId="0" borderId="0" xfId="3" applyFont="1" applyBorder="1"/>
    <xf numFmtId="0" fontId="12" fillId="0" borderId="2" xfId="1" applyFont="1" applyFill="1" applyBorder="1" applyAlignment="1" applyProtection="1">
      <alignment horizontal="center" vertical="center" wrapText="1"/>
    </xf>
    <xf numFmtId="164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/>
      <protection locked="0"/>
    </xf>
    <xf numFmtId="0" fontId="12" fillId="0" borderId="2" xfId="1" applyFont="1" applyBorder="1" applyProtection="1">
      <protection locked="0"/>
    </xf>
    <xf numFmtId="2" fontId="12" fillId="0" borderId="0" xfId="1" applyNumberFormat="1" applyFont="1" applyBorder="1" applyProtection="1"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/>
    </xf>
    <xf numFmtId="0" fontId="12" fillId="0" borderId="2" xfId="1" applyFont="1" applyBorder="1" applyAlignment="1" applyProtection="1">
      <alignment horizontal="center"/>
      <protection locked="0"/>
    </xf>
    <xf numFmtId="0" fontId="17" fillId="0" borderId="0" xfId="0" applyFont="1" applyBorder="1"/>
    <xf numFmtId="0" fontId="19" fillId="0" borderId="0" xfId="0" applyFont="1" applyBorder="1"/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/>
    </xf>
    <xf numFmtId="0" fontId="12" fillId="0" borderId="0" xfId="1" applyFont="1" applyProtection="1">
      <protection locked="0"/>
    </xf>
    <xf numFmtId="1" fontId="12" fillId="0" borderId="0" xfId="1" applyNumberFormat="1" applyFont="1" applyProtection="1">
      <protection locked="0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1" fontId="12" fillId="0" borderId="0" xfId="1" applyNumberFormat="1" applyFont="1" applyBorder="1" applyProtection="1">
      <protection locked="0"/>
    </xf>
    <xf numFmtId="0" fontId="16" fillId="0" borderId="0" xfId="1" applyFont="1" applyBorder="1" applyAlignment="1" applyProtection="1">
      <alignment horizontal="center"/>
    </xf>
    <xf numFmtId="1" fontId="16" fillId="0" borderId="0" xfId="1" applyNumberFormat="1" applyFont="1" applyBorder="1" applyAlignment="1" applyProtection="1">
      <alignment horizontal="center"/>
    </xf>
    <xf numFmtId="1" fontId="16" fillId="0" borderId="0" xfId="1" applyNumberFormat="1" applyFont="1" applyBorder="1" applyAlignment="1" applyProtection="1">
      <alignment vertical="center"/>
    </xf>
    <xf numFmtId="0" fontId="12" fillId="0" borderId="0" xfId="1" applyFont="1" applyBorder="1" applyProtection="1"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/>
      <protection locked="0"/>
    </xf>
    <xf numFmtId="2" fontId="12" fillId="0" borderId="0" xfId="1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/>
    <xf numFmtId="0" fontId="19" fillId="0" borderId="0" xfId="0" applyFont="1"/>
    <xf numFmtId="0" fontId="16" fillId="0" borderId="0" xfId="0" applyFont="1"/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1" applyFont="1" applyFill="1" applyProtection="1">
      <protection locked="0"/>
    </xf>
    <xf numFmtId="0" fontId="17" fillId="0" borderId="0" xfId="0" applyFont="1" applyFill="1"/>
    <xf numFmtId="0" fontId="26" fillId="0" borderId="0" xfId="1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28" fillId="0" borderId="0" xfId="8" applyFont="1"/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164" fontId="12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164" fontId="12" fillId="0" borderId="0" xfId="1" applyNumberFormat="1" applyFont="1" applyAlignment="1" applyProtection="1">
      <alignment horizontal="center" vertical="center"/>
    </xf>
    <xf numFmtId="0" fontId="22" fillId="0" borderId="0" xfId="0" applyFont="1" applyFill="1"/>
    <xf numFmtId="0" fontId="12" fillId="0" borderId="1" xfId="1" applyFont="1" applyFill="1" applyBorder="1" applyAlignment="1" applyProtection="1">
      <alignment horizontal="center" vertical="center" wrapText="1"/>
    </xf>
    <xf numFmtId="0" fontId="22" fillId="0" borderId="2" xfId="0" applyFont="1" applyBorder="1"/>
    <xf numFmtId="0" fontId="19" fillId="2" borderId="0" xfId="1" applyFont="1" applyFill="1" applyBorder="1" applyAlignment="1" applyProtection="1">
      <alignment vertical="center"/>
    </xf>
    <xf numFmtId="0" fontId="17" fillId="2" borderId="0" xfId="0" applyFont="1" applyFill="1"/>
    <xf numFmtId="166" fontId="17" fillId="2" borderId="0" xfId="0" applyNumberFormat="1" applyFont="1" applyFill="1"/>
    <xf numFmtId="0" fontId="31" fillId="2" borderId="0" xfId="0" applyFont="1" applyFill="1"/>
    <xf numFmtId="0" fontId="22" fillId="2" borderId="0" xfId="0" applyFont="1" applyFill="1"/>
    <xf numFmtId="1" fontId="22" fillId="0" borderId="2" xfId="0" applyNumberFormat="1" applyFont="1" applyBorder="1" applyAlignment="1">
      <alignment horizontal="center"/>
    </xf>
    <xf numFmtId="0" fontId="22" fillId="0" borderId="3" xfId="0" applyFont="1" applyBorder="1"/>
    <xf numFmtId="0" fontId="31" fillId="0" borderId="0" xfId="0" applyFont="1"/>
    <xf numFmtId="164" fontId="32" fillId="0" borderId="2" xfId="1" applyNumberFormat="1" applyFont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left" vertical="center" wrapText="1"/>
    </xf>
    <xf numFmtId="0" fontId="32" fillId="0" borderId="2" xfId="1" applyFont="1" applyBorder="1" applyAlignment="1" applyProtection="1">
      <alignment horizontal="center" vertical="center"/>
      <protection locked="0"/>
    </xf>
    <xf numFmtId="0" fontId="32" fillId="0" borderId="0" xfId="1" applyFont="1" applyBorder="1" applyAlignment="1" applyProtection="1">
      <alignment horizontal="center"/>
    </xf>
    <xf numFmtId="3" fontId="32" fillId="0" borderId="2" xfId="1" applyNumberFormat="1" applyFont="1" applyFill="1" applyBorder="1" applyAlignment="1" applyProtection="1">
      <alignment horizontal="center" vertical="center" wrapText="1"/>
    </xf>
    <xf numFmtId="0" fontId="32" fillId="0" borderId="2" xfId="1" applyFont="1" applyFill="1" applyBorder="1" applyAlignment="1" applyProtection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6" fillId="0" borderId="0" xfId="1" applyFont="1" applyBorder="1" applyAlignment="1" applyProtection="1">
      <alignment vertical="center"/>
    </xf>
    <xf numFmtId="0" fontId="36" fillId="0" borderId="0" xfId="0" applyFont="1"/>
    <xf numFmtId="164" fontId="36" fillId="0" borderId="0" xfId="1" applyNumberFormat="1" applyFont="1" applyAlignment="1" applyProtection="1">
      <alignment horizontal="right"/>
    </xf>
    <xf numFmtId="165" fontId="32" fillId="0" borderId="0" xfId="1" applyNumberFormat="1" applyFont="1" applyAlignment="1" applyProtection="1">
      <alignment horizontal="right"/>
    </xf>
    <xf numFmtId="0" fontId="37" fillId="0" borderId="0" xfId="0" applyFont="1"/>
    <xf numFmtId="0" fontId="38" fillId="0" borderId="0" xfId="0" applyFont="1"/>
    <xf numFmtId="164" fontId="39" fillId="0" borderId="0" xfId="1" applyNumberFormat="1" applyFont="1" applyAlignment="1" applyProtection="1">
      <alignment horizontal="right"/>
    </xf>
    <xf numFmtId="0" fontId="40" fillId="0" borderId="2" xfId="0" applyFont="1" applyFill="1" applyBorder="1" applyAlignment="1" applyProtection="1">
      <alignment horizontal="center" vertical="center" wrapText="1"/>
    </xf>
    <xf numFmtId="0" fontId="35" fillId="0" borderId="2" xfId="1" applyFont="1" applyBorder="1" applyAlignment="1" applyProtection="1">
      <alignment horizontal="center" vertical="center" wrapText="1"/>
    </xf>
    <xf numFmtId="164" fontId="35" fillId="0" borderId="2" xfId="1" applyNumberFormat="1" applyFont="1" applyFill="1" applyBorder="1" applyAlignment="1" applyProtection="1">
      <alignment horizontal="center" vertical="center"/>
    </xf>
    <xf numFmtId="0" fontId="32" fillId="0" borderId="2" xfId="1" applyFont="1" applyFill="1" applyBorder="1" applyAlignment="1" applyProtection="1">
      <alignment horizontal="left" vertical="center" wrapText="1"/>
    </xf>
    <xf numFmtId="0" fontId="32" fillId="0" borderId="2" xfId="1" applyFont="1" applyBorder="1" applyProtection="1"/>
    <xf numFmtId="164" fontId="12" fillId="3" borderId="2" xfId="1" applyNumberFormat="1" applyFont="1" applyFill="1" applyBorder="1" applyAlignment="1" applyProtection="1">
      <alignment horizontal="center"/>
    </xf>
    <xf numFmtId="0" fontId="12" fillId="3" borderId="2" xfId="1" applyFont="1" applyFill="1" applyBorder="1" applyAlignment="1" applyProtection="1">
      <alignment horizontal="center"/>
    </xf>
    <xf numFmtId="0" fontId="25" fillId="3" borderId="2" xfId="1" applyFont="1" applyFill="1" applyBorder="1" applyProtection="1"/>
    <xf numFmtId="0" fontId="17" fillId="3" borderId="2" xfId="0" applyFont="1" applyFill="1" applyBorder="1"/>
    <xf numFmtId="0" fontId="12" fillId="3" borderId="2" xfId="1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left" vertical="center" wrapText="1"/>
    </xf>
    <xf numFmtId="3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horizontal="center" vertical="center"/>
      <protection locked="0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  <protection locked="0"/>
    </xf>
    <xf numFmtId="0" fontId="12" fillId="3" borderId="2" xfId="1" applyFont="1" applyFill="1" applyBorder="1" applyProtection="1"/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2" fontId="12" fillId="3" borderId="2" xfId="1" applyNumberFormat="1" applyFont="1" applyFill="1" applyBorder="1" applyAlignment="1" applyProtection="1">
      <alignment horizontal="center" vertical="center"/>
      <protection locked="0"/>
    </xf>
    <xf numFmtId="2" fontId="12" fillId="3" borderId="2" xfId="1" applyNumberFormat="1" applyFont="1" applyFill="1" applyBorder="1" applyProtection="1">
      <protection locked="0"/>
    </xf>
    <xf numFmtId="2" fontId="12" fillId="0" borderId="2" xfId="1" applyNumberFormat="1" applyFont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32" fillId="3" borderId="2" xfId="1" applyFont="1" applyFill="1" applyBorder="1" applyAlignment="1" applyProtection="1">
      <alignment horizontal="center" vertical="center"/>
    </xf>
    <xf numFmtId="3" fontId="32" fillId="3" borderId="2" xfId="1" applyNumberFormat="1" applyFont="1" applyFill="1" applyBorder="1" applyAlignment="1" applyProtection="1">
      <alignment horizontal="center" vertical="center" wrapText="1"/>
    </xf>
    <xf numFmtId="0" fontId="12" fillId="3" borderId="2" xfId="1" applyNumberFormat="1" applyFont="1" applyFill="1" applyBorder="1" applyAlignment="1" applyProtection="1">
      <alignment horizontal="center" vertical="center"/>
      <protection locked="0"/>
    </xf>
    <xf numFmtId="2" fontId="12" fillId="3" borderId="2" xfId="1" applyNumberFormat="1" applyFont="1" applyFill="1" applyBorder="1" applyAlignment="1" applyProtection="1">
      <alignment wrapText="1"/>
      <protection locked="0"/>
    </xf>
    <xf numFmtId="0" fontId="12" fillId="3" borderId="2" xfId="0" applyFont="1" applyFill="1" applyBorder="1" applyAlignment="1" applyProtection="1">
      <alignment vertical="center" wrapText="1"/>
    </xf>
    <xf numFmtId="0" fontId="12" fillId="3" borderId="2" xfId="1" applyFont="1" applyFill="1" applyBorder="1" applyAlignment="1" applyProtection="1">
      <alignment horizontal="center"/>
      <protection locked="0"/>
    </xf>
    <xf numFmtId="0" fontId="32" fillId="3" borderId="2" xfId="0" applyFont="1" applyFill="1" applyBorder="1" applyAlignment="1" applyProtection="1">
      <alignment horizontal="left" vertical="center" wrapText="1"/>
    </xf>
    <xf numFmtId="3" fontId="32" fillId="3" borderId="2" xfId="0" applyNumberFormat="1" applyFont="1" applyFill="1" applyBorder="1" applyAlignment="1" applyProtection="1">
      <alignment horizontal="center" vertical="center" wrapText="1"/>
    </xf>
    <xf numFmtId="2" fontId="12" fillId="3" borderId="2" xfId="0" applyNumberFormat="1" applyFont="1" applyFill="1" applyBorder="1" applyAlignment="1" applyProtection="1">
      <alignment horizontal="center" vertical="center" wrapText="1"/>
    </xf>
    <xf numFmtId="2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2" fillId="3" borderId="2" xfId="1" applyNumberFormat="1" applyFont="1" applyFill="1" applyBorder="1" applyAlignment="1" applyProtection="1">
      <alignment horizontal="center"/>
    </xf>
    <xf numFmtId="2" fontId="12" fillId="3" borderId="2" xfId="1" applyNumberFormat="1" applyFont="1" applyFill="1" applyBorder="1" applyAlignment="1" applyProtection="1">
      <alignment horizontal="center"/>
      <protection locked="0"/>
    </xf>
    <xf numFmtId="0" fontId="17" fillId="0" borderId="2" xfId="0" applyFont="1" applyBorder="1"/>
    <xf numFmtId="0" fontId="42" fillId="3" borderId="0" xfId="0" applyFont="1" applyFill="1"/>
    <xf numFmtId="0" fontId="12" fillId="3" borderId="2" xfId="1" applyFont="1" applyFill="1" applyBorder="1" applyAlignment="1" applyProtection="1">
      <alignment horizontal="center" vertical="center" wrapText="1"/>
      <protection locked="0"/>
    </xf>
    <xf numFmtId="0" fontId="29" fillId="0" borderId="2" xfId="1" applyFont="1" applyFill="1" applyBorder="1" applyAlignment="1" applyProtection="1">
      <alignment horizontal="center" vertical="center" wrapText="1"/>
    </xf>
    <xf numFmtId="3" fontId="29" fillId="3" borderId="2" xfId="1" applyNumberFormat="1" applyFont="1" applyFill="1" applyBorder="1" applyAlignment="1" applyProtection="1">
      <alignment horizontal="center" vertical="center" wrapText="1"/>
    </xf>
    <xf numFmtId="0" fontId="29" fillId="3" borderId="2" xfId="1" applyFont="1" applyFill="1" applyBorder="1" applyAlignment="1" applyProtection="1">
      <alignment horizontal="center"/>
      <protection locked="0"/>
    </xf>
    <xf numFmtId="2" fontId="29" fillId="3" borderId="2" xfId="1" applyNumberFormat="1" applyFont="1" applyFill="1" applyBorder="1" applyProtection="1">
      <protection locked="0"/>
    </xf>
    <xf numFmtId="0" fontId="29" fillId="3" borderId="2" xfId="0" applyFont="1" applyFill="1" applyBorder="1" applyAlignment="1">
      <alignment horizontal="center" vertical="center" wrapText="1"/>
    </xf>
    <xf numFmtId="0" fontId="29" fillId="3" borderId="2" xfId="1" applyFont="1" applyFill="1" applyBorder="1" applyAlignment="1" applyProtection="1">
      <alignment horizontal="center" vertical="center"/>
      <protection locked="0"/>
    </xf>
    <xf numFmtId="0" fontId="29" fillId="3" borderId="1" xfId="1" applyFont="1" applyFill="1" applyBorder="1" applyAlignment="1" applyProtection="1">
      <alignment horizontal="center"/>
      <protection locked="0"/>
    </xf>
    <xf numFmtId="164" fontId="29" fillId="3" borderId="2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Protection="1">
      <protection locked="0"/>
    </xf>
    <xf numFmtId="0" fontId="12" fillId="3" borderId="2" xfId="1" applyNumberFormat="1" applyFont="1" applyFill="1" applyBorder="1" applyAlignment="1" applyProtection="1">
      <alignment horizontal="center"/>
      <protection locked="0"/>
    </xf>
    <xf numFmtId="0" fontId="12" fillId="3" borderId="0" xfId="1" applyNumberFormat="1" applyFont="1" applyFill="1" applyBorder="1" applyAlignment="1" applyProtection="1">
      <alignment horizontal="center"/>
      <protection locked="0"/>
    </xf>
    <xf numFmtId="0" fontId="23" fillId="3" borderId="2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3" fontId="12" fillId="3" borderId="1" xfId="1" applyNumberFormat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2" xfId="1" applyNumberFormat="1" applyFont="1" applyFill="1" applyBorder="1" applyAlignment="1" applyProtection="1">
      <alignment horizontal="center" vertical="center" wrapText="1"/>
    </xf>
    <xf numFmtId="2" fontId="12" fillId="3" borderId="2" xfId="1" applyNumberFormat="1" applyFont="1" applyFill="1" applyBorder="1" applyAlignment="1" applyProtection="1">
      <alignment horizontal="right" vertical="center"/>
      <protection locked="0"/>
    </xf>
    <xf numFmtId="0" fontId="43" fillId="3" borderId="2" xfId="0" applyFont="1" applyFill="1" applyBorder="1" applyAlignment="1">
      <alignment horizontal="left" vertical="center" wrapText="1"/>
    </xf>
    <xf numFmtId="3" fontId="12" fillId="3" borderId="4" xfId="1" applyNumberFormat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wrapText="1"/>
      <protection locked="0"/>
    </xf>
    <xf numFmtId="4" fontId="12" fillId="3" borderId="2" xfId="1" applyNumberFormat="1" applyFont="1" applyFill="1" applyBorder="1" applyProtection="1">
      <protection locked="0"/>
    </xf>
    <xf numFmtId="4" fontId="30" fillId="3" borderId="2" xfId="1" applyNumberFormat="1" applyFont="1" applyFill="1" applyBorder="1" applyProtection="1"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0" fontId="12" fillId="3" borderId="2" xfId="1" applyFont="1" applyFill="1" applyBorder="1" applyAlignment="1" applyProtection="1">
      <alignment wrapText="1"/>
    </xf>
    <xf numFmtId="0" fontId="29" fillId="3" borderId="2" xfId="0" applyFont="1" applyFill="1" applyBorder="1" applyAlignment="1">
      <alignment horizontal="center" vertical="center"/>
    </xf>
    <xf numFmtId="164" fontId="29" fillId="0" borderId="2" xfId="1" applyNumberFormat="1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2" fontId="29" fillId="3" borderId="2" xfId="1" applyNumberFormat="1" applyFont="1" applyFill="1" applyBorder="1" applyAlignment="1" applyProtection="1">
      <alignment horizontal="center"/>
      <protection locked="0"/>
    </xf>
    <xf numFmtId="2" fontId="29" fillId="3" borderId="2" xfId="1" applyNumberFormat="1" applyFont="1" applyFill="1" applyBorder="1" applyAlignment="1" applyProtection="1">
      <alignment horizontal="center" vertical="center"/>
      <protection locked="0"/>
    </xf>
    <xf numFmtId="3" fontId="29" fillId="3" borderId="4" xfId="1" applyNumberFormat="1" applyFont="1" applyFill="1" applyBorder="1" applyAlignment="1" applyProtection="1">
      <alignment horizontal="center" vertical="center" wrapText="1"/>
    </xf>
    <xf numFmtId="0" fontId="29" fillId="3" borderId="2" xfId="1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right" vertical="center" wrapText="1"/>
    </xf>
    <xf numFmtId="0" fontId="12" fillId="3" borderId="2" xfId="1" applyFont="1" applyFill="1" applyBorder="1" applyAlignment="1" applyProtection="1">
      <alignment horizontal="left"/>
    </xf>
    <xf numFmtId="0" fontId="27" fillId="3" borderId="2" xfId="0" applyFont="1" applyFill="1" applyBorder="1" applyAlignment="1" applyProtection="1">
      <alignment horizontal="center" vertical="center" wrapText="1"/>
    </xf>
    <xf numFmtId="0" fontId="27" fillId="3" borderId="2" xfId="0" applyFont="1" applyFill="1" applyBorder="1" applyAlignment="1" applyProtection="1">
      <alignment vertical="center" wrapText="1"/>
    </xf>
    <xf numFmtId="0" fontId="46" fillId="3" borderId="0" xfId="0" applyFont="1" applyFill="1"/>
    <xf numFmtId="0" fontId="46" fillId="3" borderId="1" xfId="0" applyFont="1" applyFill="1" applyBorder="1"/>
    <xf numFmtId="0" fontId="46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32" fillId="3" borderId="2" xfId="1" applyFont="1" applyFill="1" applyBorder="1" applyAlignment="1" applyProtection="1">
      <alignment horizontal="center" vertical="center"/>
      <protection locked="0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24" fillId="3" borderId="2" xfId="1" applyFont="1" applyFill="1" applyBorder="1" applyAlignment="1">
      <alignment horizontal="left" vertical="center" wrapText="1"/>
    </xf>
    <xf numFmtId="0" fontId="24" fillId="3" borderId="2" xfId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7" fillId="6" borderId="2" xfId="0" applyFont="1" applyFill="1" applyBorder="1"/>
    <xf numFmtId="0" fontId="17" fillId="6" borderId="2" xfId="0" applyFont="1" applyFill="1" applyBorder="1" applyAlignment="1" applyProtection="1">
      <alignment vertical="center" wrapText="1"/>
    </xf>
    <xf numFmtId="3" fontId="17" fillId="6" borderId="2" xfId="1" applyNumberFormat="1" applyFont="1" applyFill="1" applyBorder="1" applyAlignment="1" applyProtection="1">
      <alignment horizontal="center" vertical="center" wrapText="1"/>
    </xf>
    <xf numFmtId="0" fontId="17" fillId="6" borderId="2" xfId="1" applyFont="1" applyFill="1" applyBorder="1" applyProtection="1">
      <protection locked="0"/>
    </xf>
    <xf numFmtId="2" fontId="17" fillId="6" borderId="2" xfId="1" applyNumberFormat="1" applyFont="1" applyFill="1" applyBorder="1" applyProtection="1">
      <protection locked="0"/>
    </xf>
    <xf numFmtId="0" fontId="17" fillId="6" borderId="2" xfId="0" applyFont="1" applyFill="1" applyBorder="1" applyAlignment="1" applyProtection="1">
      <alignment horizontal="left" vertical="center" wrapText="1"/>
    </xf>
    <xf numFmtId="0" fontId="41" fillId="6" borderId="2" xfId="0" applyFont="1" applyFill="1" applyBorder="1"/>
    <xf numFmtId="164" fontId="17" fillId="6" borderId="2" xfId="1" applyNumberFormat="1" applyFont="1" applyFill="1" applyBorder="1" applyAlignment="1" applyProtection="1">
      <alignment horizontal="center"/>
    </xf>
    <xf numFmtId="0" fontId="17" fillId="6" borderId="2" xfId="1" applyFont="1" applyFill="1" applyBorder="1" applyProtection="1"/>
    <xf numFmtId="0" fontId="17" fillId="6" borderId="2" xfId="1" applyFont="1" applyFill="1" applyBorder="1" applyAlignment="1" applyProtection="1">
      <alignment horizontal="left"/>
      <protection locked="0"/>
    </xf>
    <xf numFmtId="0" fontId="41" fillId="6" borderId="2" xfId="0" applyFont="1" applyFill="1" applyBorder="1" applyAlignment="1">
      <alignment horizontal="center" vertical="center"/>
    </xf>
    <xf numFmtId="0" fontId="43" fillId="6" borderId="2" xfId="0" applyFont="1" applyFill="1" applyBorder="1"/>
    <xf numFmtId="0" fontId="29" fillId="6" borderId="2" xfId="0" applyFont="1" applyFill="1" applyBorder="1" applyAlignment="1" applyProtection="1">
      <alignment vertical="center" wrapText="1"/>
    </xf>
    <xf numFmtId="3" fontId="29" fillId="6" borderId="2" xfId="1" applyNumberFormat="1" applyFont="1" applyFill="1" applyBorder="1" applyAlignment="1" applyProtection="1">
      <alignment horizontal="center" vertical="center" wrapText="1"/>
    </xf>
    <xf numFmtId="3" fontId="29" fillId="6" borderId="1" xfId="1" applyNumberFormat="1" applyFont="1" applyFill="1" applyBorder="1" applyAlignment="1" applyProtection="1">
      <alignment horizontal="center" vertical="center" wrapText="1"/>
    </xf>
    <xf numFmtId="0" fontId="29" fillId="6" borderId="2" xfId="1" applyFont="1" applyFill="1" applyBorder="1" applyAlignment="1" applyProtection="1">
      <alignment horizontal="center"/>
      <protection locked="0"/>
    </xf>
    <xf numFmtId="2" fontId="29" fillId="6" borderId="2" xfId="1" applyNumberFormat="1" applyFont="1" applyFill="1" applyBorder="1" applyProtection="1">
      <protection locked="0"/>
    </xf>
    <xf numFmtId="0" fontId="29" fillId="6" borderId="2" xfId="0" applyFont="1" applyFill="1" applyBorder="1" applyAlignment="1">
      <alignment horizontal="justify" vertical="center" wrapText="1"/>
    </xf>
    <xf numFmtId="0" fontId="29" fillId="6" borderId="2" xfId="1" applyFont="1" applyFill="1" applyBorder="1" applyAlignment="1" applyProtection="1">
      <alignment horizontal="center" vertical="center"/>
      <protection locked="0"/>
    </xf>
    <xf numFmtId="0" fontId="29" fillId="6" borderId="2" xfId="1" applyFont="1" applyFill="1" applyBorder="1" applyProtection="1">
      <protection locked="0"/>
    </xf>
    <xf numFmtId="0" fontId="29" fillId="6" borderId="1" xfId="0" applyFont="1" applyFill="1" applyBorder="1" applyAlignment="1" applyProtection="1">
      <alignment vertical="center" wrapText="1"/>
    </xf>
    <xf numFmtId="0" fontId="29" fillId="6" borderId="1" xfId="1" applyFont="1" applyFill="1" applyBorder="1" applyAlignment="1" applyProtection="1">
      <alignment horizontal="center"/>
      <protection locked="0"/>
    </xf>
    <xf numFmtId="2" fontId="29" fillId="6" borderId="1" xfId="1" applyNumberFormat="1" applyFont="1" applyFill="1" applyBorder="1" applyProtection="1">
      <protection locked="0"/>
    </xf>
    <xf numFmtId="164" fontId="12" fillId="8" borderId="2" xfId="1" applyNumberFormat="1" applyFont="1" applyFill="1" applyBorder="1" applyAlignment="1" applyProtection="1">
      <alignment horizontal="center" wrapText="1"/>
    </xf>
    <xf numFmtId="3" fontId="12" fillId="0" borderId="2" xfId="1" applyNumberFormat="1" applyFont="1" applyFill="1" applyBorder="1" applyAlignment="1" applyProtection="1">
      <alignment horizontal="center" wrapText="1"/>
    </xf>
    <xf numFmtId="3" fontId="12" fillId="8" borderId="2" xfId="1" applyNumberFormat="1" applyFont="1" applyFill="1" applyBorder="1" applyAlignment="1" applyProtection="1">
      <alignment horizontal="center" wrapText="1"/>
    </xf>
    <xf numFmtId="0" fontId="4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8" borderId="2" xfId="1" applyFont="1" applyFill="1" applyBorder="1" applyAlignment="1" applyProtection="1">
      <alignment horizontal="center" vertical="top"/>
      <protection locked="0"/>
    </xf>
    <xf numFmtId="0" fontId="12" fillId="0" borderId="2" xfId="1" applyFont="1" applyBorder="1" applyAlignment="1" applyProtection="1">
      <alignment horizontal="center" vertical="top"/>
      <protection locked="0"/>
    </xf>
    <xf numFmtId="2" fontId="12" fillId="0" borderId="2" xfId="1" applyNumberFormat="1" applyFont="1" applyBorder="1" applyAlignment="1" applyProtection="1">
      <alignment horizontal="center" vertical="top"/>
      <protection locked="0"/>
    </xf>
    <xf numFmtId="2" fontId="12" fillId="8" borderId="2" xfId="1" applyNumberFormat="1" applyFont="1" applyFill="1" applyBorder="1" applyAlignment="1" applyProtection="1">
      <alignment horizontal="center" vertical="top"/>
      <protection locked="0"/>
    </xf>
    <xf numFmtId="0" fontId="12" fillId="5" borderId="2" xfId="1" applyFont="1" applyFill="1" applyBorder="1" applyAlignment="1" applyProtection="1">
      <alignment horizontal="center" vertical="top"/>
      <protection locked="0"/>
    </xf>
    <xf numFmtId="0" fontId="12" fillId="0" borderId="2" xfId="1" applyFont="1" applyFill="1" applyBorder="1" applyAlignment="1" applyProtection="1">
      <alignment horizontal="center" vertical="top"/>
      <protection locked="0"/>
    </xf>
    <xf numFmtId="2" fontId="12" fillId="0" borderId="2" xfId="1" applyNumberFormat="1" applyFont="1" applyFill="1" applyBorder="1" applyAlignment="1" applyProtection="1">
      <alignment horizontal="center" vertical="top"/>
      <protection locked="0"/>
    </xf>
    <xf numFmtId="0" fontId="41" fillId="0" borderId="2" xfId="0" applyFont="1" applyFill="1" applyBorder="1" applyAlignment="1">
      <alignment horizontal="center" vertical="top"/>
    </xf>
    <xf numFmtId="0" fontId="43" fillId="0" borderId="2" xfId="0" applyFont="1" applyFill="1" applyBorder="1" applyAlignment="1">
      <alignment horizontal="center" vertical="top"/>
    </xf>
    <xf numFmtId="0" fontId="12" fillId="8" borderId="0" xfId="1" applyFont="1" applyFill="1" applyAlignment="1" applyProtection="1">
      <protection locked="0"/>
    </xf>
    <xf numFmtId="6" fontId="12" fillId="8" borderId="0" xfId="1" applyNumberFormat="1" applyFont="1" applyFill="1" applyProtection="1">
      <protection locked="0"/>
    </xf>
    <xf numFmtId="0" fontId="49" fillId="0" borderId="0" xfId="0" applyFont="1"/>
    <xf numFmtId="0" fontId="18" fillId="0" borderId="0" xfId="1" applyFont="1" applyProtection="1">
      <protection locked="0"/>
    </xf>
    <xf numFmtId="0" fontId="12" fillId="8" borderId="0" xfId="1" applyFont="1" applyFill="1" applyAlignment="1" applyProtection="1">
      <alignment horizontal="center" vertical="center" wrapText="1"/>
      <protection locked="0"/>
    </xf>
    <xf numFmtId="0" fontId="17" fillId="6" borderId="2" xfId="0" applyFont="1" applyFill="1" applyBorder="1" applyAlignment="1">
      <alignment wrapText="1"/>
    </xf>
    <xf numFmtId="0" fontId="17" fillId="6" borderId="2" xfId="0" applyFont="1" applyFill="1" applyBorder="1" applyAlignment="1">
      <alignment horizontal="center"/>
    </xf>
    <xf numFmtId="0" fontId="29" fillId="3" borderId="2" xfId="1" applyFont="1" applyFill="1" applyBorder="1" applyProtection="1">
      <protection locked="0"/>
    </xf>
    <xf numFmtId="3" fontId="29" fillId="3" borderId="1" xfId="1" applyNumberFormat="1" applyFont="1" applyFill="1" applyBorder="1" applyAlignment="1" applyProtection="1">
      <alignment horizontal="center" vertical="center" wrapText="1"/>
    </xf>
    <xf numFmtId="0" fontId="16" fillId="9" borderId="0" xfId="1" applyFont="1" applyFill="1" applyBorder="1" applyAlignment="1" applyProtection="1">
      <alignment vertical="center"/>
    </xf>
    <xf numFmtId="0" fontId="36" fillId="9" borderId="0" xfId="1" applyFont="1" applyFill="1" applyBorder="1" applyAlignment="1" applyProtection="1">
      <alignment vertical="center"/>
    </xf>
    <xf numFmtId="0" fontId="0" fillId="0" borderId="0" xfId="0" applyFill="1"/>
    <xf numFmtId="0" fontId="12" fillId="0" borderId="0" xfId="1" applyFont="1" applyFill="1" applyAlignment="1" applyProtection="1">
      <alignment horizontal="center" vertical="center" wrapText="1"/>
      <protection locked="0"/>
    </xf>
    <xf numFmtId="0" fontId="18" fillId="0" borderId="0" xfId="1" applyFont="1" applyFill="1" applyProtection="1">
      <protection locked="0"/>
    </xf>
    <xf numFmtId="0" fontId="49" fillId="0" borderId="0" xfId="0" applyFont="1" applyFill="1"/>
    <xf numFmtId="3" fontId="12" fillId="6" borderId="2" xfId="1" applyNumberFormat="1" applyFont="1" applyFill="1" applyBorder="1" applyAlignment="1" applyProtection="1">
      <alignment horizontal="center" vertical="center" wrapText="1"/>
    </xf>
    <xf numFmtId="0" fontId="12" fillId="6" borderId="2" xfId="1" applyFont="1" applyFill="1" applyBorder="1" applyAlignment="1" applyProtection="1">
      <alignment horizontal="center" vertical="center"/>
      <protection locked="0"/>
    </xf>
    <xf numFmtId="0" fontId="50" fillId="6" borderId="2" xfId="0" applyFont="1" applyFill="1" applyBorder="1"/>
    <xf numFmtId="167" fontId="12" fillId="3" borderId="2" xfId="1" applyNumberFormat="1" applyFont="1" applyFill="1" applyBorder="1" applyAlignment="1" applyProtection="1">
      <alignment horizontal="center"/>
      <protection locked="0"/>
    </xf>
    <xf numFmtId="167" fontId="12" fillId="3" borderId="2" xfId="38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 applyProtection="1">
      <alignment horizontal="center"/>
    </xf>
    <xf numFmtId="167" fontId="12" fillId="3" borderId="2" xfId="38" applyNumberFormat="1" applyFont="1" applyFill="1" applyBorder="1" applyAlignment="1">
      <alignment horizontal="center" vertical="center"/>
    </xf>
    <xf numFmtId="167" fontId="12" fillId="3" borderId="11" xfId="1" applyNumberFormat="1" applyFont="1" applyFill="1" applyBorder="1" applyAlignment="1" applyProtection="1">
      <alignment horizontal="center"/>
      <protection locked="0"/>
    </xf>
    <xf numFmtId="0" fontId="12" fillId="3" borderId="2" xfId="1" applyFont="1" applyFill="1" applyBorder="1" applyProtection="1">
      <protection locked="0"/>
    </xf>
    <xf numFmtId="164" fontId="12" fillId="3" borderId="2" xfId="1" applyNumberFormat="1" applyFont="1" applyFill="1" applyBorder="1" applyAlignment="1" applyProtection="1">
      <alignment horizontal="right"/>
    </xf>
    <xf numFmtId="3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horizontal="center" vertical="center"/>
      <protection locked="0"/>
    </xf>
    <xf numFmtId="164" fontId="12" fillId="3" borderId="2" xfId="1" applyNumberFormat="1" applyFont="1" applyFill="1" applyBorder="1" applyAlignment="1" applyProtection="1">
      <alignment horizontal="center" vertical="center"/>
    </xf>
    <xf numFmtId="0" fontId="12" fillId="3" borderId="2" xfId="38" applyFont="1" applyFill="1" applyBorder="1" applyAlignment="1">
      <alignment horizontal="center" vertical="center" wrapText="1"/>
    </xf>
    <xf numFmtId="0" fontId="17" fillId="3" borderId="2" xfId="38" applyFont="1" applyFill="1" applyBorder="1" applyAlignment="1">
      <alignment horizontal="center" vertical="center" wrapText="1"/>
    </xf>
    <xf numFmtId="0" fontId="12" fillId="3" borderId="2" xfId="1" applyFont="1" applyFill="1" applyBorder="1" applyAlignment="1" applyProtection="1">
      <alignment horizontal="left" vertical="center"/>
    </xf>
    <xf numFmtId="0" fontId="12" fillId="3" borderId="2" xfId="38" applyFont="1" applyFill="1" applyBorder="1" applyAlignment="1">
      <alignment vertical="center"/>
    </xf>
    <xf numFmtId="0" fontId="12" fillId="3" borderId="2" xfId="38" applyFont="1" applyFill="1" applyBorder="1" applyAlignment="1">
      <alignment horizontal="center" vertical="center"/>
    </xf>
    <xf numFmtId="3" fontId="12" fillId="3" borderId="11" xfId="1" applyNumberFormat="1" applyFont="1" applyFill="1" applyBorder="1" applyAlignment="1" applyProtection="1">
      <alignment horizontal="center" vertical="center" wrapText="1"/>
    </xf>
    <xf numFmtId="164" fontId="12" fillId="3" borderId="11" xfId="1" applyNumberFormat="1" applyFont="1" applyFill="1" applyBorder="1" applyAlignment="1" applyProtection="1">
      <alignment horizontal="center"/>
    </xf>
    <xf numFmtId="0" fontId="12" fillId="3" borderId="11" xfId="1" applyFont="1" applyFill="1" applyBorder="1" applyAlignment="1" applyProtection="1">
      <alignment horizontal="center" vertical="center"/>
      <protection locked="0"/>
    </xf>
    <xf numFmtId="2" fontId="22" fillId="0" borderId="0" xfId="0" applyNumberFormat="1" applyFont="1" applyBorder="1"/>
    <xf numFmtId="2" fontId="12" fillId="3" borderId="2" xfId="0" applyNumberFormat="1" applyFont="1" applyFill="1" applyBorder="1"/>
    <xf numFmtId="0" fontId="12" fillId="0" borderId="2" xfId="0" applyFont="1" applyBorder="1"/>
    <xf numFmtId="0" fontId="43" fillId="3" borderId="2" xfId="0" applyFont="1" applyFill="1" applyBorder="1"/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/>
    <xf numFmtId="2" fontId="12" fillId="3" borderId="2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/>
    </xf>
    <xf numFmtId="1" fontId="12" fillId="3" borderId="2" xfId="1" applyNumberFormat="1" applyFont="1" applyFill="1" applyBorder="1" applyAlignment="1" applyProtection="1">
      <alignment horizontal="right" vertical="center"/>
      <protection locked="0"/>
    </xf>
    <xf numFmtId="0" fontId="51" fillId="3" borderId="2" xfId="0" applyFont="1" applyFill="1" applyBorder="1"/>
    <xf numFmtId="0" fontId="51" fillId="3" borderId="2" xfId="0" applyFont="1" applyFill="1" applyBorder="1" applyAlignment="1">
      <alignment horizontal="center"/>
    </xf>
    <xf numFmtId="0" fontId="43" fillId="3" borderId="2" xfId="0" applyFont="1" applyFill="1" applyBorder="1" applyAlignment="1">
      <alignment horizontal="justify" vertical="center"/>
    </xf>
    <xf numFmtId="3" fontId="22" fillId="0" borderId="0" xfId="0" applyNumberFormat="1" applyFont="1"/>
    <xf numFmtId="0" fontId="12" fillId="3" borderId="18" xfId="1" applyFont="1" applyFill="1" applyBorder="1" applyAlignment="1" applyProtection="1">
      <alignment horizontal="center" vertical="center"/>
      <protection locked="0"/>
    </xf>
    <xf numFmtId="2" fontId="12" fillId="3" borderId="18" xfId="1" applyNumberFormat="1" applyFont="1" applyFill="1" applyBorder="1" applyAlignment="1" applyProtection="1">
      <alignment horizontal="center" vertical="center"/>
      <protection locked="0"/>
    </xf>
    <xf numFmtId="2" fontId="12" fillId="3" borderId="18" xfId="1" applyNumberFormat="1" applyFont="1" applyFill="1" applyBorder="1" applyProtection="1">
      <protection locked="0"/>
    </xf>
    <xf numFmtId="0" fontId="12" fillId="8" borderId="4" xfId="1" applyFont="1" applyFill="1" applyBorder="1" applyAlignment="1" applyProtection="1">
      <alignment horizontal="center" vertical="top"/>
      <protection locked="0"/>
    </xf>
    <xf numFmtId="0" fontId="12" fillId="0" borderId="4" xfId="1" applyFont="1" applyBorder="1" applyAlignment="1" applyProtection="1">
      <alignment horizontal="center" vertical="top"/>
      <protection locked="0"/>
    </xf>
    <xf numFmtId="0" fontId="12" fillId="0" borderId="4" xfId="1" applyFont="1" applyFill="1" applyBorder="1" applyAlignment="1" applyProtection="1">
      <alignment horizontal="center" vertical="top"/>
      <protection locked="0"/>
    </xf>
    <xf numFmtId="0" fontId="29" fillId="7" borderId="2" xfId="1" applyFont="1" applyFill="1" applyBorder="1" applyAlignment="1" applyProtection="1">
      <alignment horizontal="center" vertical="center" wrapText="1"/>
    </xf>
    <xf numFmtId="0" fontId="29" fillId="7" borderId="2" xfId="0" applyFont="1" applyFill="1" applyBorder="1"/>
    <xf numFmtId="0" fontId="29" fillId="7" borderId="2" xfId="0" applyFont="1" applyFill="1" applyBorder="1" applyAlignment="1">
      <alignment horizontal="center"/>
    </xf>
    <xf numFmtId="0" fontId="29" fillId="7" borderId="2" xfId="1" applyFont="1" applyFill="1" applyBorder="1" applyAlignment="1" applyProtection="1">
      <alignment horizontal="center"/>
      <protection locked="0"/>
    </xf>
    <xf numFmtId="2" fontId="43" fillId="3" borderId="2" xfId="0" applyNumberFormat="1" applyFont="1" applyFill="1" applyBorder="1" applyAlignment="1">
      <alignment horizontal="center" vertical="center" wrapText="1"/>
    </xf>
    <xf numFmtId="2" fontId="55" fillId="3" borderId="2" xfId="0" applyNumberFormat="1" applyFont="1" applyFill="1" applyBorder="1" applyAlignment="1">
      <alignment horizontal="center"/>
    </xf>
    <xf numFmtId="2" fontId="55" fillId="3" borderId="15" xfId="0" applyNumberFormat="1" applyFont="1" applyFill="1" applyBorder="1" applyAlignment="1">
      <alignment horizontal="center"/>
    </xf>
    <xf numFmtId="2" fontId="55" fillId="3" borderId="17" xfId="0" applyNumberFormat="1" applyFont="1" applyFill="1" applyBorder="1" applyAlignment="1">
      <alignment horizontal="center"/>
    </xf>
    <xf numFmtId="0" fontId="43" fillId="3" borderId="2" xfId="0" applyFont="1" applyFill="1" applyBorder="1" applyAlignment="1">
      <alignment horizontal="center" vertical="center" wrapText="1"/>
    </xf>
    <xf numFmtId="0" fontId="43" fillId="3" borderId="18" xfId="0" applyFont="1" applyFill="1" applyBorder="1" applyAlignment="1">
      <alignment horizontal="center" vertical="center" wrapText="1"/>
    </xf>
    <xf numFmtId="2" fontId="11" fillId="3" borderId="2" xfId="1" applyNumberFormat="1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</xf>
    <xf numFmtId="167" fontId="12" fillId="3" borderId="2" xfId="1" applyNumberFormat="1" applyFont="1" applyFill="1" applyBorder="1" applyProtection="1">
      <protection locked="0"/>
    </xf>
    <xf numFmtId="0" fontId="22" fillId="6" borderId="2" xfId="0" applyFont="1" applyFill="1" applyBorder="1" applyAlignment="1">
      <alignment horizontal="center"/>
    </xf>
    <xf numFmtId="0" fontId="12" fillId="3" borderId="2" xfId="1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center" vertical="center"/>
    </xf>
    <xf numFmtId="164" fontId="32" fillId="0" borderId="2" xfId="1" applyNumberFormat="1" applyFont="1" applyFill="1" applyBorder="1" applyAlignment="1" applyProtection="1">
      <alignment horizontal="center" vertical="center" wrapText="1"/>
    </xf>
    <xf numFmtId="0" fontId="32" fillId="0" borderId="2" xfId="1" applyFont="1" applyBorder="1" applyAlignment="1" applyProtection="1">
      <alignment wrapText="1"/>
    </xf>
    <xf numFmtId="0" fontId="43" fillId="3" borderId="4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left"/>
    </xf>
    <xf numFmtId="0" fontId="55" fillId="3" borderId="2" xfId="0" applyFont="1" applyFill="1" applyBorder="1" applyAlignment="1">
      <alignment horizontal="center"/>
    </xf>
    <xf numFmtId="0" fontId="55" fillId="3" borderId="12" xfId="0" applyFont="1" applyFill="1" applyBorder="1" applyAlignment="1">
      <alignment horizontal="center"/>
    </xf>
    <xf numFmtId="0" fontId="55" fillId="3" borderId="13" xfId="0" applyFont="1" applyFill="1" applyBorder="1" applyAlignment="1">
      <alignment horizontal="center"/>
    </xf>
    <xf numFmtId="0" fontId="55" fillId="3" borderId="2" xfId="0" applyFont="1" applyFill="1" applyBorder="1" applyAlignment="1">
      <alignment horizontal="left" wrapText="1"/>
    </xf>
    <xf numFmtId="0" fontId="55" fillId="3" borderId="14" xfId="0" applyFont="1" applyFill="1" applyBorder="1" applyAlignment="1">
      <alignment horizontal="center"/>
    </xf>
    <xf numFmtId="0" fontId="55" fillId="3" borderId="15" xfId="0" applyFont="1" applyFill="1" applyBorder="1" applyAlignment="1">
      <alignment horizontal="center"/>
    </xf>
    <xf numFmtId="0" fontId="55" fillId="3" borderId="1" xfId="0" applyFont="1" applyFill="1" applyBorder="1" applyAlignment="1">
      <alignment horizontal="left" wrapText="1"/>
    </xf>
    <xf numFmtId="0" fontId="55" fillId="3" borderId="16" xfId="0" applyFont="1" applyFill="1" applyBorder="1" applyAlignment="1">
      <alignment horizontal="center"/>
    </xf>
    <xf numFmtId="0" fontId="55" fillId="3" borderId="17" xfId="0" applyFont="1" applyFill="1" applyBorder="1" applyAlignment="1">
      <alignment horizontal="center"/>
    </xf>
    <xf numFmtId="0" fontId="43" fillId="3" borderId="2" xfId="0" applyFont="1" applyFill="1" applyBorder="1" applyAlignment="1">
      <alignment vertical="center" wrapText="1"/>
    </xf>
    <xf numFmtId="0" fontId="43" fillId="3" borderId="18" xfId="0" applyFont="1" applyFill="1" applyBorder="1" applyAlignment="1">
      <alignment horizontal="justify" vertical="center" wrapText="1"/>
    </xf>
    <xf numFmtId="3" fontId="29" fillId="3" borderId="11" xfId="1" applyNumberFormat="1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center" vertical="center" wrapText="1"/>
    </xf>
    <xf numFmtId="0" fontId="29" fillId="3" borderId="11" xfId="1" applyFont="1" applyFill="1" applyBorder="1" applyAlignment="1" applyProtection="1">
      <alignment horizontal="center"/>
      <protection locked="0"/>
    </xf>
    <xf numFmtId="2" fontId="12" fillId="3" borderId="11" xfId="1" applyNumberFormat="1" applyFont="1" applyFill="1" applyBorder="1" applyAlignment="1" applyProtection="1">
      <alignment horizontal="center"/>
      <protection locked="0"/>
    </xf>
    <xf numFmtId="2" fontId="29" fillId="3" borderId="11" xfId="1" applyNumberFormat="1" applyFont="1" applyFill="1" applyBorder="1" applyProtection="1">
      <protection locked="0"/>
    </xf>
    <xf numFmtId="0" fontId="12" fillId="3" borderId="4" xfId="1" applyFont="1" applyFill="1" applyBorder="1" applyAlignment="1" applyProtection="1">
      <alignment horizontal="center" vertical="center"/>
      <protection locked="0"/>
    </xf>
    <xf numFmtId="164" fontId="12" fillId="3" borderId="4" xfId="1" applyNumberFormat="1" applyFont="1" applyFill="1" applyBorder="1" applyAlignment="1" applyProtection="1">
      <alignment horizontal="center" vertical="center"/>
    </xf>
    <xf numFmtId="164" fontId="12" fillId="3" borderId="3" xfId="1" applyNumberFormat="1" applyFont="1" applyFill="1" applyBorder="1" applyAlignment="1" applyProtection="1">
      <alignment horizontal="center"/>
    </xf>
    <xf numFmtId="0" fontId="27" fillId="3" borderId="4" xfId="0" applyFont="1" applyFill="1" applyBorder="1" applyAlignment="1" applyProtection="1">
      <alignment horizontal="center" vertical="center" wrapText="1"/>
    </xf>
    <xf numFmtId="3" fontId="32" fillId="3" borderId="11" xfId="1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justify" vertical="center" wrapText="1"/>
    </xf>
    <xf numFmtId="0" fontId="12" fillId="3" borderId="2" xfId="1" applyFont="1" applyFill="1" applyBorder="1" applyAlignment="1" applyProtection="1">
      <alignment horizontal="left" vertical="center" wrapText="1"/>
    </xf>
    <xf numFmtId="2" fontId="12" fillId="0" borderId="0" xfId="1" applyNumberFormat="1" applyFont="1" applyProtection="1"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horizontal="center"/>
    </xf>
    <xf numFmtId="0" fontId="43" fillId="3" borderId="2" xfId="0" applyFont="1" applyFill="1" applyBorder="1" applyAlignment="1">
      <alignment vertical="center"/>
    </xf>
    <xf numFmtId="0" fontId="43" fillId="3" borderId="2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2" fontId="12" fillId="3" borderId="2" xfId="1" applyNumberFormat="1" applyFont="1" applyFill="1" applyBorder="1" applyAlignment="1" applyProtection="1">
      <alignment vertical="center"/>
      <protection locked="0"/>
    </xf>
    <xf numFmtId="0" fontId="12" fillId="3" borderId="2" xfId="1" applyFont="1" applyFill="1" applyBorder="1" applyAlignment="1" applyProtection="1">
      <protection locked="0"/>
    </xf>
    <xf numFmtId="0" fontId="12" fillId="3" borderId="2" xfId="0" applyFont="1" applyFill="1" applyBorder="1" applyAlignment="1"/>
    <xf numFmtId="0" fontId="12" fillId="0" borderId="2" xfId="0" applyFont="1" applyFill="1" applyBorder="1" applyAlignment="1"/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2" fillId="0" borderId="2" xfId="1" applyFont="1" applyFill="1" applyBorder="1" applyAlignment="1" applyProtection="1">
      <alignment horizontal="center"/>
    </xf>
    <xf numFmtId="0" fontId="12" fillId="3" borderId="2" xfId="1" applyFont="1" applyFill="1" applyBorder="1" applyAlignment="1" applyProtection="1">
      <alignment vertical="center"/>
      <protection locked="0"/>
    </xf>
    <xf numFmtId="0" fontId="56" fillId="3" borderId="2" xfId="0" applyFont="1" applyFill="1" applyBorder="1" applyAlignment="1" applyProtection="1">
      <alignment horizontal="left" vertical="center" wrapText="1"/>
    </xf>
    <xf numFmtId="0" fontId="56" fillId="3" borderId="2" xfId="0" applyFont="1" applyFill="1" applyBorder="1" applyAlignment="1" applyProtection="1">
      <alignment vertical="center" wrapText="1"/>
    </xf>
    <xf numFmtId="0" fontId="61" fillId="3" borderId="2" xfId="0" applyFont="1" applyFill="1" applyBorder="1" applyAlignment="1" applyProtection="1">
      <alignment horizontal="left" vertical="center" wrapText="1"/>
    </xf>
    <xf numFmtId="0" fontId="61" fillId="8" borderId="2" xfId="1" applyFont="1" applyFill="1" applyBorder="1" applyAlignment="1" applyProtection="1">
      <alignment horizontal="left" vertical="center" wrapText="1"/>
    </xf>
    <xf numFmtId="0" fontId="61" fillId="0" borderId="2" xfId="0" applyFont="1" applyFill="1" applyBorder="1" applyAlignment="1" applyProtection="1">
      <alignment horizontal="left" vertical="center" wrapText="1"/>
    </xf>
    <xf numFmtId="0" fontId="61" fillId="8" borderId="2" xfId="0" applyFont="1" applyFill="1" applyBorder="1" applyAlignment="1" applyProtection="1">
      <alignment horizontal="left" vertical="center" wrapText="1"/>
    </xf>
    <xf numFmtId="0" fontId="62" fillId="0" borderId="2" xfId="0" applyFont="1" applyFill="1" applyBorder="1" applyAlignment="1">
      <alignment horizontal="left" vertical="center" wrapText="1"/>
    </xf>
    <xf numFmtId="0" fontId="61" fillId="6" borderId="2" xfId="0" applyFont="1" applyFill="1" applyBorder="1" applyAlignment="1" applyProtection="1">
      <alignment horizontal="left" vertical="center"/>
      <protection locked="0"/>
    </xf>
    <xf numFmtId="0" fontId="61" fillId="6" borderId="2" xfId="0" applyFont="1" applyFill="1" applyBorder="1" applyAlignment="1" applyProtection="1">
      <alignment horizontal="left" vertical="center" wrapText="1"/>
    </xf>
    <xf numFmtId="0" fontId="61" fillId="6" borderId="2" xfId="1" applyFont="1" applyFill="1" applyBorder="1" applyAlignment="1" applyProtection="1">
      <alignment horizontal="left" vertical="center"/>
    </xf>
    <xf numFmtId="0" fontId="61" fillId="6" borderId="2" xfId="1" applyFont="1" applyFill="1" applyBorder="1" applyAlignment="1" applyProtection="1">
      <alignment horizontal="left" vertical="center" wrapText="1"/>
    </xf>
    <xf numFmtId="0" fontId="61" fillId="6" borderId="2" xfId="0" applyFont="1" applyFill="1" applyBorder="1" applyAlignment="1">
      <alignment wrapText="1"/>
    </xf>
    <xf numFmtId="0" fontId="62" fillId="6" borderId="2" xfId="0" applyFont="1" applyFill="1" applyBorder="1" applyAlignment="1">
      <alignment vertical="center"/>
    </xf>
    <xf numFmtId="0" fontId="62" fillId="6" borderId="2" xfId="0" applyFont="1" applyFill="1" applyBorder="1"/>
    <xf numFmtId="0" fontId="61" fillId="3" borderId="2" xfId="0" applyFont="1" applyFill="1" applyBorder="1" applyAlignment="1" applyProtection="1">
      <alignment vertical="center" wrapText="1"/>
    </xf>
    <xf numFmtId="0" fontId="61" fillId="3" borderId="2" xfId="0" applyFont="1" applyFill="1" applyBorder="1"/>
    <xf numFmtId="0" fontId="63" fillId="0" borderId="2" xfId="0" applyFont="1" applyFill="1" applyBorder="1" applyAlignment="1" applyProtection="1">
      <alignment horizontal="left" vertical="center" wrapText="1"/>
    </xf>
    <xf numFmtId="0" fontId="63" fillId="0" borderId="1" xfId="0" applyFont="1" applyFill="1" applyBorder="1" applyAlignment="1">
      <alignment wrapText="1"/>
    </xf>
    <xf numFmtId="0" fontId="62" fillId="3" borderId="2" xfId="0" applyNumberFormat="1" applyFont="1" applyFill="1" applyBorder="1" applyAlignment="1">
      <alignment vertical="center" wrapText="1"/>
    </xf>
    <xf numFmtId="0" fontId="62" fillId="3" borderId="2" xfId="0" applyFont="1" applyFill="1" applyBorder="1" applyAlignment="1">
      <alignment vertical="center"/>
    </xf>
    <xf numFmtId="0" fontId="62" fillId="3" borderId="2" xfId="0" applyFont="1" applyFill="1" applyBorder="1" applyAlignment="1">
      <alignment wrapText="1"/>
    </xf>
    <xf numFmtId="1" fontId="17" fillId="0" borderId="0" xfId="0" applyNumberFormat="1" applyFont="1"/>
    <xf numFmtId="0" fontId="56" fillId="3" borderId="2" xfId="38" applyFont="1" applyFill="1" applyBorder="1" applyAlignment="1" applyProtection="1">
      <alignment horizontal="left" vertical="center" wrapText="1"/>
    </xf>
    <xf numFmtId="0" fontId="56" fillId="3" borderId="2" xfId="38" applyFont="1" applyFill="1" applyBorder="1" applyAlignment="1">
      <alignment vertical="center" wrapText="1"/>
    </xf>
    <xf numFmtId="0" fontId="56" fillId="3" borderId="2" xfId="0" applyFont="1" applyFill="1" applyBorder="1" applyAlignment="1" applyProtection="1">
      <alignment vertical="top" wrapText="1"/>
    </xf>
    <xf numFmtId="0" fontId="58" fillId="3" borderId="2" xfId="0" applyFont="1" applyFill="1" applyBorder="1" applyAlignment="1" applyProtection="1">
      <alignment vertical="top" wrapText="1"/>
    </xf>
    <xf numFmtId="0" fontId="56" fillId="3" borderId="2" xfId="0" applyFont="1" applyFill="1" applyBorder="1" applyAlignment="1" applyProtection="1">
      <alignment vertical="top" wrapText="1"/>
      <protection locked="0"/>
    </xf>
    <xf numFmtId="0" fontId="58" fillId="3" borderId="2" xfId="0" applyFont="1" applyFill="1" applyBorder="1" applyAlignment="1" applyProtection="1">
      <alignment vertical="top" wrapText="1"/>
      <protection locked="0"/>
    </xf>
    <xf numFmtId="0" fontId="57" fillId="3" borderId="2" xfId="0" applyFont="1" applyFill="1" applyBorder="1" applyAlignment="1">
      <alignment vertical="center" wrapText="1"/>
    </xf>
    <xf numFmtId="0" fontId="56" fillId="3" borderId="2" xfId="1" applyFont="1" applyFill="1" applyBorder="1" applyAlignment="1" applyProtection="1">
      <alignment vertical="top" wrapText="1"/>
    </xf>
    <xf numFmtId="0" fontId="56" fillId="3" borderId="2" xfId="38" applyFont="1" applyFill="1" applyBorder="1" applyAlignment="1">
      <alignment horizontal="justify" vertical="center" wrapText="1"/>
    </xf>
    <xf numFmtId="0" fontId="59" fillId="3" borderId="2" xfId="0" applyFont="1" applyFill="1" applyBorder="1" applyAlignment="1" applyProtection="1">
      <alignment horizontal="left" vertical="center" wrapText="1"/>
    </xf>
    <xf numFmtId="0" fontId="56" fillId="3" borderId="2" xfId="1" applyFont="1" applyFill="1" applyBorder="1" applyAlignment="1">
      <alignment wrapText="1"/>
    </xf>
    <xf numFmtId="0" fontId="58" fillId="3" borderId="2" xfId="0" applyFont="1" applyFill="1" applyBorder="1" applyAlignment="1" applyProtection="1">
      <alignment vertical="center" wrapText="1"/>
    </xf>
    <xf numFmtId="0" fontId="58" fillId="3" borderId="2" xfId="1" applyFont="1" applyFill="1" applyBorder="1" applyAlignment="1">
      <alignment wrapText="1"/>
    </xf>
    <xf numFmtId="0" fontId="56" fillId="3" borderId="2" xfId="1" applyFont="1" applyFill="1" applyBorder="1" applyAlignment="1" applyProtection="1">
      <alignment horizontal="left" wrapText="1"/>
    </xf>
    <xf numFmtId="0" fontId="56" fillId="3" borderId="2" xfId="1" applyFont="1" applyFill="1" applyBorder="1" applyAlignment="1" applyProtection="1">
      <alignment wrapText="1"/>
    </xf>
    <xf numFmtId="0" fontId="56" fillId="3" borderId="2" xfId="0" applyFont="1" applyFill="1" applyBorder="1" applyAlignment="1">
      <alignment horizontal="justify" vertical="center" wrapText="1"/>
    </xf>
    <xf numFmtId="0" fontId="56" fillId="3" borderId="2" xfId="1" applyFont="1" applyFill="1" applyBorder="1" applyAlignment="1" applyProtection="1">
      <alignment horizontal="left" vertical="center" wrapText="1"/>
    </xf>
    <xf numFmtId="0" fontId="58" fillId="3" borderId="2" xfId="0" applyFont="1" applyFill="1" applyBorder="1" applyAlignment="1">
      <alignment horizontal="justify" vertical="center" wrapText="1"/>
    </xf>
    <xf numFmtId="0" fontId="56" fillId="3" borderId="1" xfId="38" applyFont="1" applyFill="1" applyBorder="1" applyAlignment="1" applyProtection="1">
      <alignment horizontal="left" vertical="center" wrapText="1"/>
    </xf>
    <xf numFmtId="0" fontId="59" fillId="3" borderId="2" xfId="1" applyFont="1" applyFill="1" applyBorder="1" applyAlignment="1" applyProtection="1">
      <alignment wrapText="1"/>
    </xf>
    <xf numFmtId="0" fontId="56" fillId="3" borderId="0" xfId="38" applyFont="1" applyFill="1" applyBorder="1" applyAlignment="1" applyProtection="1">
      <alignment horizontal="left" vertical="center" wrapText="1"/>
    </xf>
    <xf numFmtId="0" fontId="56" fillId="3" borderId="2" xfId="14" applyFont="1" applyFill="1" applyBorder="1" applyAlignment="1" applyProtection="1">
      <alignment wrapText="1"/>
    </xf>
    <xf numFmtId="0" fontId="61" fillId="6" borderId="2" xfId="0" applyFont="1" applyFill="1" applyBorder="1" applyAlignment="1" applyProtection="1">
      <alignment vertical="center" wrapText="1"/>
    </xf>
    <xf numFmtId="0" fontId="56" fillId="3" borderId="1" xfId="0" applyFont="1" applyFill="1" applyBorder="1" applyAlignment="1" applyProtection="1">
      <alignment vertical="center" wrapText="1"/>
    </xf>
    <xf numFmtId="0" fontId="22" fillId="0" borderId="0" xfId="0" applyFont="1" applyFill="1" applyBorder="1"/>
    <xf numFmtId="0" fontId="22" fillId="0" borderId="2" xfId="0" applyFont="1" applyBorder="1" applyAlignment="1">
      <alignment wrapText="1"/>
    </xf>
    <xf numFmtId="0" fontId="66" fillId="0" borderId="1" xfId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/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3" borderId="2" xfId="0" applyFont="1" applyFill="1" applyBorder="1"/>
    <xf numFmtId="0" fontId="11" fillId="3" borderId="2" xfId="0" applyFont="1" applyFill="1" applyBorder="1"/>
    <xf numFmtId="0" fontId="22" fillId="3" borderId="2" xfId="0" applyFont="1" applyFill="1" applyBorder="1" applyAlignment="1">
      <alignment wrapText="1"/>
    </xf>
    <xf numFmtId="0" fontId="67" fillId="0" borderId="2" xfId="1" applyFont="1" applyFill="1" applyBorder="1" applyAlignment="1" applyProtection="1">
      <alignment horizontal="center" vertical="center" wrapText="1"/>
    </xf>
    <xf numFmtId="164" fontId="67" fillId="0" borderId="2" xfId="1" applyNumberFormat="1" applyFont="1" applyFill="1" applyBorder="1" applyAlignment="1" applyProtection="1">
      <alignment horizontal="center" vertical="center" wrapText="1"/>
    </xf>
    <xf numFmtId="0" fontId="67" fillId="0" borderId="2" xfId="0" applyFont="1" applyFill="1" applyBorder="1" applyAlignment="1" applyProtection="1">
      <alignment horizontal="center" vertical="center" wrapText="1"/>
    </xf>
    <xf numFmtId="2" fontId="67" fillId="0" borderId="2" xfId="0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wrapText="1"/>
      <protection locked="0"/>
    </xf>
    <xf numFmtId="0" fontId="68" fillId="0" borderId="2" xfId="1" applyFont="1" applyFill="1" applyBorder="1" applyAlignment="1" applyProtection="1">
      <alignment horizontal="center" vertical="center" wrapText="1"/>
    </xf>
    <xf numFmtId="0" fontId="68" fillId="0" borderId="2" xfId="1" applyFont="1" applyFill="1" applyBorder="1" applyProtection="1">
      <protection locked="0"/>
    </xf>
    <xf numFmtId="0" fontId="66" fillId="0" borderId="0" xfId="1" applyFont="1" applyFill="1" applyProtection="1">
      <protection locked="0"/>
    </xf>
    <xf numFmtId="0" fontId="67" fillId="3" borderId="2" xfId="1" applyFont="1" applyFill="1" applyBorder="1" applyAlignment="1" applyProtection="1">
      <alignment horizontal="center" vertical="center" wrapText="1"/>
    </xf>
    <xf numFmtId="0" fontId="67" fillId="3" borderId="2" xfId="0" applyFont="1" applyFill="1" applyBorder="1" applyAlignment="1" applyProtection="1">
      <alignment horizontal="left" vertical="center" wrapText="1"/>
    </xf>
    <xf numFmtId="3" fontId="67" fillId="3" borderId="2" xfId="1" applyNumberFormat="1" applyFont="1" applyFill="1" applyBorder="1" applyAlignment="1" applyProtection="1">
      <alignment horizontal="center" vertical="center" wrapText="1"/>
    </xf>
    <xf numFmtId="0" fontId="67" fillId="3" borderId="2" xfId="1" applyFont="1" applyFill="1" applyBorder="1" applyAlignment="1" applyProtection="1">
      <alignment horizontal="center" vertical="center"/>
      <protection locked="0"/>
    </xf>
    <xf numFmtId="2" fontId="67" fillId="3" borderId="2" xfId="1" applyNumberFormat="1" applyFont="1" applyFill="1" applyBorder="1" applyAlignment="1" applyProtection="1">
      <alignment horizontal="center" vertical="top" wrapText="1"/>
      <protection locked="0"/>
    </xf>
    <xf numFmtId="2" fontId="67" fillId="3" borderId="2" xfId="1" applyNumberFormat="1" applyFont="1" applyFill="1" applyBorder="1" applyAlignment="1" applyProtection="1">
      <alignment horizontal="justify" vertical="top" wrapText="1"/>
      <protection locked="0"/>
    </xf>
    <xf numFmtId="0" fontId="67" fillId="3" borderId="2" xfId="1" applyFont="1" applyFill="1" applyBorder="1" applyProtection="1">
      <protection locked="0"/>
    </xf>
    <xf numFmtId="0" fontId="67" fillId="3" borderId="2" xfId="0" applyFont="1" applyFill="1" applyBorder="1" applyAlignment="1" applyProtection="1">
      <alignment horizontal="left" vertical="center" wrapText="1"/>
      <protection locked="0"/>
    </xf>
    <xf numFmtId="0" fontId="69" fillId="3" borderId="2" xfId="0" applyFont="1" applyFill="1" applyBorder="1" applyAlignment="1" applyProtection="1">
      <alignment horizontal="left" vertical="center" wrapText="1"/>
    </xf>
    <xf numFmtId="0" fontId="69" fillId="3" borderId="0" xfId="1" applyFont="1" applyFill="1" applyBorder="1" applyAlignment="1" applyProtection="1">
      <alignment horizontal="center" vertical="center"/>
      <protection locked="0"/>
    </xf>
    <xf numFmtId="0" fontId="69" fillId="3" borderId="1" xfId="1" applyFont="1" applyFill="1" applyBorder="1" applyAlignment="1" applyProtection="1">
      <alignment horizontal="center" vertical="center"/>
      <protection locked="0"/>
    </xf>
    <xf numFmtId="0" fontId="69" fillId="0" borderId="2" xfId="0" applyFont="1" applyFill="1" applyBorder="1" applyAlignment="1" applyProtection="1">
      <alignment horizontal="left" vertical="center" wrapText="1"/>
      <protection locked="0"/>
    </xf>
    <xf numFmtId="0" fontId="69" fillId="0" borderId="2" xfId="1" applyFont="1" applyFill="1" applyBorder="1" applyAlignment="1" applyProtection="1">
      <alignment horizontal="center" vertical="center"/>
      <protection locked="0"/>
    </xf>
    <xf numFmtId="0" fontId="69" fillId="0" borderId="1" xfId="1" applyFont="1" applyBorder="1" applyAlignment="1" applyProtection="1">
      <alignment horizontal="center" vertical="center"/>
      <protection locked="0"/>
    </xf>
    <xf numFmtId="2" fontId="67" fillId="0" borderId="0" xfId="1" applyNumberFormat="1" applyFont="1" applyFill="1" applyBorder="1" applyAlignment="1" applyProtection="1">
      <alignment horizontal="center" vertical="top" wrapText="1"/>
      <protection locked="0"/>
    </xf>
    <xf numFmtId="0" fontId="69" fillId="0" borderId="1" xfId="0" applyFont="1" applyFill="1" applyBorder="1" applyAlignment="1" applyProtection="1">
      <alignment horizontal="left" vertical="center" wrapText="1"/>
    </xf>
    <xf numFmtId="164" fontId="69" fillId="0" borderId="1" xfId="1" applyNumberFormat="1" applyFont="1" applyFill="1" applyBorder="1" applyAlignment="1" applyProtection="1">
      <alignment horizontal="center"/>
    </xf>
    <xf numFmtId="0" fontId="67" fillId="0" borderId="0" xfId="1" applyFont="1" applyFill="1" applyAlignment="1" applyProtection="1">
      <alignment horizontal="center"/>
      <protection locked="0"/>
    </xf>
    <xf numFmtId="0" fontId="70" fillId="3" borderId="2" xfId="1" applyFont="1" applyFill="1" applyBorder="1" applyAlignment="1" applyProtection="1">
      <alignment horizontal="center" wrapText="1"/>
    </xf>
    <xf numFmtId="164" fontId="70" fillId="3" borderId="2" xfId="1" applyNumberFormat="1" applyFont="1" applyFill="1" applyBorder="1" applyAlignment="1" applyProtection="1">
      <alignment horizontal="right"/>
    </xf>
    <xf numFmtId="0" fontId="70" fillId="3" borderId="2" xfId="1" applyFont="1" applyFill="1" applyBorder="1" applyAlignment="1" applyProtection="1">
      <alignment wrapText="1"/>
      <protection locked="0"/>
    </xf>
    <xf numFmtId="0" fontId="67" fillId="3" borderId="2" xfId="1" applyFont="1" applyFill="1" applyBorder="1" applyAlignment="1" applyProtection="1">
      <alignment horizontal="center"/>
      <protection locked="0"/>
    </xf>
    <xf numFmtId="0" fontId="70" fillId="3" borderId="2" xfId="1" applyFont="1" applyFill="1" applyBorder="1" applyAlignment="1" applyProtection="1">
      <alignment wrapText="1"/>
    </xf>
    <xf numFmtId="0" fontId="70" fillId="3" borderId="2" xfId="1" applyFont="1" applyFill="1" applyBorder="1" applyProtection="1"/>
    <xf numFmtId="0" fontId="67" fillId="3" borderId="2" xfId="1" applyFont="1" applyFill="1" applyBorder="1" applyProtection="1"/>
    <xf numFmtId="0" fontId="71" fillId="3" borderId="2" xfId="0" applyFont="1" applyFill="1" applyBorder="1" applyAlignment="1" applyProtection="1">
      <alignment horizontal="left" vertical="center" wrapText="1"/>
    </xf>
    <xf numFmtId="3" fontId="71" fillId="3" borderId="3" xfId="1" applyNumberFormat="1" applyFont="1" applyFill="1" applyBorder="1" applyAlignment="1" applyProtection="1">
      <alignment horizontal="center" vertical="center" wrapText="1"/>
    </xf>
    <xf numFmtId="0" fontId="71" fillId="3" borderId="2" xfId="1" applyFont="1" applyFill="1" applyBorder="1" applyAlignment="1" applyProtection="1">
      <alignment horizontal="center" vertical="center" wrapText="1"/>
      <protection locked="0"/>
    </xf>
    <xf numFmtId="2" fontId="67" fillId="3" borderId="2" xfId="1" applyNumberFormat="1" applyFont="1" applyFill="1" applyBorder="1" applyAlignment="1" applyProtection="1">
      <alignment horizontal="center" vertical="center"/>
      <protection locked="0"/>
    </xf>
    <xf numFmtId="0" fontId="71" fillId="3" borderId="1" xfId="0" applyFont="1" applyFill="1" applyBorder="1" applyAlignment="1" applyProtection="1">
      <alignment horizontal="left" vertical="center" wrapText="1"/>
    </xf>
    <xf numFmtId="3" fontId="71" fillId="3" borderId="20" xfId="1" applyNumberFormat="1" applyFont="1" applyFill="1" applyBorder="1" applyAlignment="1" applyProtection="1">
      <alignment horizontal="center" vertical="center" wrapText="1"/>
    </xf>
    <xf numFmtId="0" fontId="71" fillId="3" borderId="1" xfId="1" applyFont="1" applyFill="1" applyBorder="1" applyAlignment="1" applyProtection="1">
      <alignment horizontal="center" vertical="center" wrapText="1"/>
      <protection locked="0"/>
    </xf>
    <xf numFmtId="2" fontId="67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2" xfId="1" applyNumberFormat="1" applyFont="1" applyFill="1" applyBorder="1" applyAlignment="1" applyProtection="1">
      <alignment horizontal="center" vertical="top" wrapText="1"/>
      <protection locked="0"/>
    </xf>
    <xf numFmtId="0" fontId="72" fillId="3" borderId="2" xfId="0" applyFont="1" applyFill="1" applyBorder="1"/>
    <xf numFmtId="0" fontId="73" fillId="3" borderId="2" xfId="1" applyFont="1" applyFill="1" applyBorder="1" applyAlignment="1" applyProtection="1">
      <protection locked="0"/>
    </xf>
    <xf numFmtId="164" fontId="73" fillId="3" borderId="2" xfId="1" applyNumberFormat="1" applyFont="1" applyFill="1" applyBorder="1" applyAlignment="1" applyProtection="1"/>
    <xf numFmtId="0" fontId="12" fillId="3" borderId="3" xfId="1" applyFont="1" applyFill="1" applyBorder="1" applyAlignment="1" applyProtection="1">
      <alignment horizontal="center" vertical="center"/>
      <protection locked="0"/>
    </xf>
    <xf numFmtId="0" fontId="32" fillId="0" borderId="3" xfId="1" applyFont="1" applyFill="1" applyBorder="1" applyAlignment="1" applyProtection="1">
      <alignment horizontal="center" vertical="center"/>
      <protection locked="0"/>
    </xf>
    <xf numFmtId="2" fontId="12" fillId="0" borderId="2" xfId="1" applyNumberFormat="1" applyFont="1" applyFill="1" applyBorder="1" applyAlignment="1" applyProtection="1">
      <alignment vertical="center"/>
      <protection locked="0"/>
    </xf>
    <xf numFmtId="0" fontId="32" fillId="0" borderId="3" xfId="1" applyFont="1" applyBorder="1" applyAlignment="1" applyProtection="1">
      <alignment horizontal="center" vertical="center"/>
      <protection locked="0"/>
    </xf>
    <xf numFmtId="2" fontId="12" fillId="0" borderId="2" xfId="1" applyNumberFormat="1" applyFont="1" applyBorder="1" applyAlignment="1" applyProtection="1">
      <alignment vertical="center"/>
      <protection locked="0"/>
    </xf>
    <xf numFmtId="0" fontId="32" fillId="3" borderId="3" xfId="1" applyFont="1" applyFill="1" applyBorder="1" applyAlignment="1" applyProtection="1">
      <alignment horizontal="center" vertical="center"/>
      <protection locked="0"/>
    </xf>
    <xf numFmtId="0" fontId="30" fillId="3" borderId="2" xfId="1" applyFont="1" applyFill="1" applyBorder="1" applyAlignment="1">
      <alignment horizontal="left" vertical="center" wrapText="1"/>
    </xf>
    <xf numFmtId="2" fontId="12" fillId="3" borderId="2" xfId="2" applyNumberFormat="1" applyFont="1" applyFill="1" applyBorder="1" applyAlignment="1">
      <alignment vertical="center"/>
    </xf>
    <xf numFmtId="2" fontId="12" fillId="3" borderId="2" xfId="1" applyNumberFormat="1" applyFont="1" applyFill="1" applyBorder="1" applyAlignment="1">
      <alignment vertical="center"/>
    </xf>
    <xf numFmtId="0" fontId="32" fillId="0" borderId="2" xfId="1" applyFont="1" applyBorder="1" applyAlignment="1">
      <alignment horizontal="left" vertical="center" wrapText="1"/>
    </xf>
    <xf numFmtId="2" fontId="12" fillId="0" borderId="2" xfId="1" applyNumberFormat="1" applyFont="1" applyBorder="1" applyAlignment="1">
      <alignment vertical="center"/>
    </xf>
    <xf numFmtId="2" fontId="12" fillId="3" borderId="2" xfId="1" applyNumberFormat="1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0" fontId="43" fillId="3" borderId="2" xfId="0" applyFont="1" applyFill="1" applyBorder="1" applyAlignment="1">
      <alignment horizontal="left"/>
    </xf>
    <xf numFmtId="0" fontId="18" fillId="3" borderId="2" xfId="1" applyFont="1" applyFill="1" applyBorder="1" applyAlignment="1" applyProtection="1">
      <alignment horizontal="center"/>
    </xf>
    <xf numFmtId="1" fontId="22" fillId="0" borderId="3" xfId="0" applyNumberFormat="1" applyFont="1" applyBorder="1"/>
    <xf numFmtId="0" fontId="16" fillId="2" borderId="0" xfId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3" borderId="2" xfId="1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2" fontId="67" fillId="3" borderId="2" xfId="0" applyNumberFormat="1" applyFont="1" applyFill="1" applyBorder="1" applyAlignment="1" applyProtection="1">
      <alignment horizontal="center" vertical="center" wrapText="1"/>
    </xf>
    <xf numFmtId="0" fontId="67" fillId="3" borderId="2" xfId="1" applyFont="1" applyFill="1" applyBorder="1" applyAlignment="1" applyProtection="1">
      <alignment horizontal="center" wrapText="1"/>
      <protection locked="0"/>
    </xf>
    <xf numFmtId="164" fontId="12" fillId="3" borderId="4" xfId="1" applyNumberFormat="1" applyFont="1" applyFill="1" applyBorder="1" applyAlignment="1" applyProtection="1">
      <alignment horizontal="center" vertical="center" wrapText="1"/>
    </xf>
    <xf numFmtId="2" fontId="11" fillId="3" borderId="0" xfId="0" applyNumberFormat="1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66" fillId="3" borderId="2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wrapText="1"/>
    </xf>
    <xf numFmtId="0" fontId="66" fillId="3" borderId="2" xfId="1" applyFont="1" applyFill="1" applyBorder="1" applyAlignment="1" applyProtection="1">
      <alignment vertical="center" wrapText="1"/>
    </xf>
    <xf numFmtId="0" fontId="66" fillId="0" borderId="0" xfId="1" applyFont="1" applyFill="1" applyBorder="1" applyAlignment="1" applyProtection="1">
      <alignment horizontal="center" vertical="center" wrapText="1"/>
    </xf>
    <xf numFmtId="3" fontId="12" fillId="3" borderId="4" xfId="1" applyNumberFormat="1" applyFont="1" applyFill="1" applyBorder="1" applyAlignment="1" applyProtection="1">
      <alignment horizontal="center" wrapText="1"/>
    </xf>
    <xf numFmtId="0" fontId="51" fillId="3" borderId="2" xfId="0" applyFont="1" applyFill="1" applyBorder="1" applyAlignment="1">
      <alignment horizontal="center" vertical="center"/>
    </xf>
    <xf numFmtId="3" fontId="26" fillId="0" borderId="0" xfId="1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/>
    <xf numFmtId="0" fontId="66" fillId="0" borderId="2" xfId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Protection="1">
      <protection locked="0"/>
    </xf>
    <xf numFmtId="4" fontId="12" fillId="0" borderId="0" xfId="59" applyNumberFormat="1" applyFont="1" applyBorder="1" applyAlignment="1" applyProtection="1">
      <alignment horizontal="center"/>
    </xf>
    <xf numFmtId="0" fontId="17" fillId="0" borderId="0" xfId="0" applyFont="1" applyFill="1" applyBorder="1"/>
    <xf numFmtId="0" fontId="26" fillId="0" borderId="0" xfId="0" applyFont="1" applyFill="1" applyBorder="1"/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66" fillId="0" borderId="20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3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/>
      <protection locked="0"/>
    </xf>
    <xf numFmtId="0" fontId="32" fillId="3" borderId="2" xfId="1" applyFont="1" applyFill="1" applyBorder="1" applyAlignment="1" applyProtection="1">
      <alignment horizontal="center" vertical="center" wrapText="1"/>
    </xf>
    <xf numFmtId="0" fontId="37" fillId="3" borderId="2" xfId="0" applyFont="1" applyFill="1" applyBorder="1"/>
    <xf numFmtId="0" fontId="37" fillId="3" borderId="2" xfId="0" applyFont="1" applyFill="1" applyBorder="1" applyAlignment="1">
      <alignment horizontal="center"/>
    </xf>
    <xf numFmtId="0" fontId="74" fillId="3" borderId="2" xfId="0" applyFont="1" applyFill="1" applyBorder="1"/>
    <xf numFmtId="0" fontId="75" fillId="3" borderId="2" xfId="0" applyFont="1" applyFill="1" applyBorder="1"/>
    <xf numFmtId="4" fontId="12" fillId="0" borderId="0" xfId="1" applyNumberFormat="1" applyFont="1" applyBorder="1" applyAlignment="1" applyProtection="1">
      <alignment horizontal="right"/>
    </xf>
    <xf numFmtId="3" fontId="12" fillId="0" borderId="0" xfId="1" applyNumberFormat="1" applyFont="1" applyBorder="1" applyAlignment="1" applyProtection="1">
      <alignment horizontal="right"/>
    </xf>
    <xf numFmtId="0" fontId="12" fillId="3" borderId="1" xfId="1" applyFont="1" applyFill="1" applyBorder="1" applyAlignment="1" applyProtection="1">
      <alignment horizontal="center" vertical="center"/>
    </xf>
    <xf numFmtId="0" fontId="12" fillId="3" borderId="1" xfId="1" applyFont="1" applyFill="1" applyBorder="1" applyAlignment="1" applyProtection="1">
      <alignment horizontal="left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wrapText="1"/>
    </xf>
    <xf numFmtId="164" fontId="32" fillId="0" borderId="0" xfId="1" applyNumberFormat="1" applyFont="1" applyAlignment="1" applyProtection="1">
      <alignment horizontal="right"/>
    </xf>
    <xf numFmtId="0" fontId="32" fillId="0" borderId="0" xfId="1" applyFont="1" applyProtection="1">
      <protection locked="0"/>
    </xf>
    <xf numFmtId="0" fontId="76" fillId="0" borderId="2" xfId="1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  <protection locked="0"/>
    </xf>
    <xf numFmtId="0" fontId="43" fillId="3" borderId="2" xfId="0" applyFont="1" applyFill="1" applyBorder="1" applyAlignment="1">
      <alignment horizontal="center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Border="1" applyProtection="1"/>
    <xf numFmtId="164" fontId="12" fillId="0" borderId="0" xfId="1" applyNumberFormat="1" applyFont="1" applyBorder="1" applyAlignment="1" applyProtection="1">
      <alignment horizontal="right"/>
    </xf>
    <xf numFmtId="0" fontId="12" fillId="0" borderId="0" xfId="1" applyFont="1" applyFill="1" applyProtection="1"/>
    <xf numFmtId="165" fontId="77" fillId="0" borderId="0" xfId="1" applyNumberFormat="1" applyFont="1" applyAlignment="1" applyProtection="1">
      <alignment horizontal="right"/>
    </xf>
    <xf numFmtId="0" fontId="77" fillId="0" borderId="0" xfId="1" applyFont="1" applyProtection="1">
      <protection locked="0"/>
    </xf>
    <xf numFmtId="0" fontId="32" fillId="0" borderId="2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/>
    </xf>
    <xf numFmtId="0" fontId="32" fillId="0" borderId="0" xfId="1" applyFont="1" applyProtection="1"/>
    <xf numFmtId="164" fontId="32" fillId="0" borderId="0" xfId="1" applyNumberFormat="1" applyFont="1" applyBorder="1" applyAlignment="1" applyProtection="1">
      <alignment horizontal="right"/>
    </xf>
    <xf numFmtId="164" fontId="12" fillId="0" borderId="0" xfId="1" applyNumberFormat="1" applyFont="1" applyBorder="1" applyAlignment="1" applyProtection="1">
      <alignment horizontal="center"/>
    </xf>
    <xf numFmtId="1" fontId="22" fillId="3" borderId="2" xfId="0" applyNumberFormat="1" applyFont="1" applyFill="1" applyBorder="1" applyAlignment="1">
      <alignment horizontal="center"/>
    </xf>
    <xf numFmtId="1" fontId="28" fillId="3" borderId="2" xfId="8" applyNumberFormat="1" applyFont="1" applyFill="1" applyBorder="1" applyAlignment="1">
      <alignment horizontal="center"/>
    </xf>
    <xf numFmtId="0" fontId="25" fillId="0" borderId="0" xfId="1" applyFont="1" applyProtection="1"/>
    <xf numFmtId="2" fontId="12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3" borderId="20" xfId="1" applyFont="1" applyFill="1" applyBorder="1" applyAlignment="1" applyProtection="1">
      <alignment horizontal="center" vertical="center" wrapText="1"/>
    </xf>
    <xf numFmtId="3" fontId="12" fillId="3" borderId="21" xfId="1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73" fillId="3" borderId="2" xfId="0" applyFont="1" applyFill="1" applyBorder="1" applyAlignment="1" applyProtection="1">
      <alignment horizontal="left" vertical="center" wrapText="1"/>
    </xf>
    <xf numFmtId="3" fontId="73" fillId="3" borderId="2" xfId="1" applyNumberFormat="1" applyFont="1" applyFill="1" applyBorder="1" applyAlignment="1" applyProtection="1">
      <alignment horizontal="center" vertical="center" wrapText="1"/>
    </xf>
    <xf numFmtId="0" fontId="73" fillId="3" borderId="2" xfId="1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>
      <alignment wrapText="1"/>
    </xf>
    <xf numFmtId="0" fontId="32" fillId="0" borderId="2" xfId="0" applyFont="1" applyFill="1" applyBorder="1" applyAlignment="1" applyProtection="1">
      <alignment vertical="center" wrapText="1"/>
    </xf>
    <xf numFmtId="0" fontId="32" fillId="0" borderId="2" xfId="1" applyFont="1" applyBorder="1" applyAlignment="1" applyProtection="1">
      <alignment vertical="center"/>
      <protection locked="0"/>
    </xf>
    <xf numFmtId="164" fontId="32" fillId="0" borderId="2" xfId="1" applyNumberFormat="1" applyFont="1" applyFill="1" applyBorder="1" applyAlignment="1" applyProtection="1">
      <alignment horizontal="center"/>
    </xf>
    <xf numFmtId="0" fontId="32" fillId="0" borderId="2" xfId="1" applyFont="1" applyBorder="1" applyAlignment="1" applyProtection="1">
      <alignment horizontal="center"/>
      <protection locked="0"/>
    </xf>
    <xf numFmtId="0" fontId="32" fillId="0" borderId="2" xfId="1" applyFont="1" applyBorder="1" applyProtection="1">
      <protection locked="0"/>
    </xf>
    <xf numFmtId="0" fontId="37" fillId="0" borderId="2" xfId="0" applyFont="1" applyBorder="1" applyAlignment="1">
      <alignment horizontal="center"/>
    </xf>
    <xf numFmtId="0" fontId="32" fillId="0" borderId="2" xfId="1" applyFont="1" applyFill="1" applyBorder="1" applyAlignment="1" applyProtection="1">
      <alignment wrapText="1"/>
    </xf>
    <xf numFmtId="0" fontId="12" fillId="10" borderId="2" xfId="0" applyFont="1" applyFill="1" applyBorder="1" applyAlignment="1" applyProtection="1">
      <alignment vertical="center" wrapText="1"/>
    </xf>
    <xf numFmtId="49" fontId="12" fillId="10" borderId="0" xfId="1" applyNumberFormat="1" applyFont="1" applyFill="1" applyAlignment="1" applyProtection="1">
      <alignment wrapText="1"/>
      <protection locked="0"/>
    </xf>
    <xf numFmtId="6" fontId="12" fillId="10" borderId="0" xfId="1" applyNumberFormat="1" applyFont="1" applyFill="1" applyProtection="1">
      <protection locked="0"/>
    </xf>
    <xf numFmtId="0" fontId="12" fillId="0" borderId="0" xfId="1" applyFont="1" applyBorder="1" applyAlignment="1" applyProtection="1">
      <alignment vertical="center"/>
    </xf>
    <xf numFmtId="1" fontId="22" fillId="2" borderId="0" xfId="0" applyNumberFormat="1" applyFont="1" applyFill="1"/>
    <xf numFmtId="0" fontId="16" fillId="3" borderId="0" xfId="1" applyFont="1" applyFill="1" applyBorder="1" applyAlignment="1" applyProtection="1">
      <alignment vertical="center"/>
    </xf>
    <xf numFmtId="0" fontId="32" fillId="5" borderId="2" xfId="0" applyFont="1" applyFill="1" applyBorder="1" applyAlignment="1">
      <alignment horizontal="center" vertical="center"/>
    </xf>
    <xf numFmtId="0" fontId="59" fillId="3" borderId="2" xfId="0" applyFont="1" applyFill="1" applyBorder="1" applyAlignment="1">
      <alignment wrapText="1"/>
    </xf>
    <xf numFmtId="0" fontId="33" fillId="3" borderId="2" xfId="0" applyFont="1" applyFill="1" applyBorder="1" applyAlignment="1">
      <alignment horizontal="center" vertical="center" wrapText="1"/>
    </xf>
    <xf numFmtId="0" fontId="57" fillId="3" borderId="2" xfId="0" applyFont="1" applyFill="1" applyBorder="1" applyAlignment="1">
      <alignment wrapText="1"/>
    </xf>
    <xf numFmtId="0" fontId="0" fillId="3" borderId="2" xfId="0" applyFill="1" applyBorder="1"/>
    <xf numFmtId="0" fontId="59" fillId="3" borderId="2" xfId="38" applyFont="1" applyFill="1" applyBorder="1" applyAlignment="1">
      <alignment vertical="center" wrapText="1"/>
    </xf>
    <xf numFmtId="164" fontId="32" fillId="3" borderId="2" xfId="1" applyNumberFormat="1" applyFont="1" applyFill="1" applyBorder="1" applyAlignment="1" applyProtection="1">
      <alignment horizontal="center" wrapText="1"/>
    </xf>
    <xf numFmtId="164" fontId="32" fillId="3" borderId="2" xfId="1" applyNumberFormat="1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>
      <alignment horizontal="center"/>
    </xf>
    <xf numFmtId="0" fontId="29" fillId="3" borderId="2" xfId="0" applyFont="1" applyFill="1" applyBorder="1"/>
    <xf numFmtId="0" fontId="29" fillId="3" borderId="1" xfId="1" applyFont="1" applyFill="1" applyBorder="1" applyAlignment="1" applyProtection="1">
      <alignment horizontal="center" vertical="center"/>
      <protection locked="0"/>
    </xf>
    <xf numFmtId="2" fontId="29" fillId="3" borderId="1" xfId="1" applyNumberFormat="1" applyFont="1" applyFill="1" applyBorder="1" applyProtection="1">
      <protection locked="0"/>
    </xf>
    <xf numFmtId="0" fontId="29" fillId="3" borderId="4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wrapText="1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3" xfId="1" applyNumberFormat="1" applyFont="1" applyFill="1" applyBorder="1" applyAlignment="1" applyProtection="1">
      <alignment horizontal="center"/>
    </xf>
    <xf numFmtId="0" fontId="12" fillId="3" borderId="2" xfId="0" applyFont="1" applyFill="1" applyBorder="1" applyAlignment="1">
      <alignment vertical="center"/>
    </xf>
    <xf numFmtId="0" fontId="12" fillId="3" borderId="3" xfId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>
      <alignment wrapText="1"/>
    </xf>
    <xf numFmtId="0" fontId="12" fillId="3" borderId="10" xfId="0" applyFont="1" applyFill="1" applyBorder="1" applyAlignment="1">
      <alignment horizontal="center"/>
    </xf>
    <xf numFmtId="164" fontId="12" fillId="3" borderId="3" xfId="1" applyNumberFormat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horizontal="center" wrapText="1"/>
      <protection locked="0"/>
    </xf>
    <xf numFmtId="3" fontId="12" fillId="3" borderId="3" xfId="1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4" fontId="12" fillId="0" borderId="2" xfId="1" applyNumberFormat="1" applyFont="1" applyBorder="1" applyAlignment="1" applyProtection="1">
      <alignment horizontal="right"/>
    </xf>
    <xf numFmtId="3" fontId="12" fillId="0" borderId="2" xfId="1" applyNumberFormat="1" applyFont="1" applyBorder="1" applyAlignment="1" applyProtection="1">
      <alignment horizontal="right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32" fillId="5" borderId="3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40" fillId="3" borderId="2" xfId="0" applyFont="1" applyFill="1" applyBorder="1" applyAlignment="1" applyProtection="1">
      <alignment horizontal="center" vertical="center" wrapText="1"/>
    </xf>
    <xf numFmtId="0" fontId="76" fillId="3" borderId="2" xfId="1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left" vertical="center" wrapText="1"/>
    </xf>
    <xf numFmtId="0" fontId="32" fillId="3" borderId="1" xfId="0" applyFont="1" applyFill="1" applyBorder="1" applyAlignment="1" applyProtection="1">
      <alignment horizontal="center" vertical="center"/>
    </xf>
    <xf numFmtId="0" fontId="12" fillId="3" borderId="3" xfId="1" applyFont="1" applyFill="1" applyBorder="1" applyAlignment="1" applyProtection="1">
      <alignment horizontal="center" vertical="center"/>
    </xf>
    <xf numFmtId="0" fontId="32" fillId="3" borderId="2" xfId="0" applyFont="1" applyFill="1" applyBorder="1" applyAlignment="1" applyProtection="1">
      <alignment horizontal="center" vertical="center"/>
    </xf>
    <xf numFmtId="0" fontId="12" fillId="10" borderId="18" xfId="0" applyFont="1" applyFill="1" applyBorder="1" applyAlignment="1" applyProtection="1">
      <alignment vertical="center" wrapText="1"/>
    </xf>
    <xf numFmtId="0" fontId="31" fillId="0" borderId="5" xfId="0" applyFont="1" applyBorder="1" applyAlignment="1">
      <alignment horizontal="center"/>
    </xf>
    <xf numFmtId="0" fontId="16" fillId="0" borderId="0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left" vertical="top" wrapText="1"/>
    </xf>
    <xf numFmtId="0" fontId="16" fillId="0" borderId="0" xfId="1" applyFont="1" applyBorder="1" applyAlignment="1" applyProtection="1">
      <alignment horizontal="center" vertical="top" wrapText="1"/>
    </xf>
    <xf numFmtId="0" fontId="31" fillId="5" borderId="2" xfId="0" applyFont="1" applyFill="1" applyBorder="1" applyAlignment="1">
      <alignment horizontal="center"/>
    </xf>
    <xf numFmtId="0" fontId="31" fillId="5" borderId="0" xfId="0" applyFont="1" applyFill="1"/>
    <xf numFmtId="0" fontId="22" fillId="5" borderId="7" xfId="0" applyFont="1" applyFill="1" applyBorder="1"/>
    <xf numFmtId="0" fontId="22" fillId="5" borderId="0" xfId="0" applyFont="1" applyFill="1" applyBorder="1"/>
    <xf numFmtId="0" fontId="22" fillId="5" borderId="10" xfId="0" applyFont="1" applyFill="1" applyBorder="1"/>
    <xf numFmtId="2" fontId="22" fillId="5" borderId="2" xfId="0" applyNumberFormat="1" applyFont="1" applyFill="1" applyBorder="1"/>
    <xf numFmtId="0" fontId="22" fillId="5" borderId="2" xfId="0" applyFont="1" applyFill="1" applyBorder="1"/>
    <xf numFmtId="0" fontId="22" fillId="5" borderId="3" xfId="0" applyFont="1" applyFill="1" applyBorder="1"/>
    <xf numFmtId="167" fontId="22" fillId="5" borderId="2" xfId="0" applyNumberFormat="1" applyFont="1" applyFill="1" applyBorder="1"/>
    <xf numFmtId="0" fontId="22" fillId="5" borderId="8" xfId="0" applyFont="1" applyFill="1" applyBorder="1"/>
    <xf numFmtId="0" fontId="31" fillId="5" borderId="9" xfId="0" applyFont="1" applyFill="1" applyBorder="1"/>
    <xf numFmtId="0" fontId="22" fillId="5" borderId="19" xfId="0" applyFont="1" applyFill="1" applyBorder="1"/>
  </cellXfs>
  <cellStyles count="60">
    <cellStyle name="Comma 2" xfId="2"/>
    <cellStyle name="Comma 2 2" xfId="9"/>
    <cellStyle name="Comma 2 2 2" xfId="13"/>
    <cellStyle name="Comma 2 2 3" xfId="22"/>
    <cellStyle name="Comma 2 2 4" xfId="28"/>
    <cellStyle name="Comma 2 2 5" xfId="34"/>
    <cellStyle name="Comma 2 3" xfId="12"/>
    <cellStyle name="Comma 2 4" xfId="19"/>
    <cellStyle name="Comma 2 5" xfId="25"/>
    <cellStyle name="Comma 2 6" xfId="31"/>
    <cellStyle name="Hyperlink" xfId="8" builtinId="8"/>
    <cellStyle name="Normal" xfId="0" builtinId="0"/>
    <cellStyle name="Normal 2" xfId="1"/>
    <cellStyle name="Normal 2 2" xfId="5"/>
    <cellStyle name="Normal 2 2 2" xfId="14"/>
    <cellStyle name="Normal 2 3" xfId="59"/>
    <cellStyle name="Normal 3" xfId="3"/>
    <cellStyle name="Normal 3 2" xfId="7"/>
    <cellStyle name="Normal 3 2 2" xfId="11"/>
    <cellStyle name="Normal 3 2 2 2" xfId="17"/>
    <cellStyle name="Normal 3 2 2 2 2" xfId="45"/>
    <cellStyle name="Normal 3 2 2 3" xfId="24"/>
    <cellStyle name="Normal 3 2 2 3 2" xfId="50"/>
    <cellStyle name="Normal 3 2 2 4" xfId="30"/>
    <cellStyle name="Normal 3 2 2 4 2" xfId="54"/>
    <cellStyle name="Normal 3 2 2 5" xfId="36"/>
    <cellStyle name="Normal 3 2 2 5 2" xfId="58"/>
    <cellStyle name="Normal 3 2 2 6" xfId="42"/>
    <cellStyle name="Normal 3 2 3" xfId="16"/>
    <cellStyle name="Normal 3 2 3 2" xfId="44"/>
    <cellStyle name="Normal 3 2 4" xfId="21"/>
    <cellStyle name="Normal 3 2 4 2" xfId="48"/>
    <cellStyle name="Normal 3 2 5" xfId="27"/>
    <cellStyle name="Normal 3 2 5 2" xfId="52"/>
    <cellStyle name="Normal 3 2 6" xfId="33"/>
    <cellStyle name="Normal 3 2 6 2" xfId="56"/>
    <cellStyle name="Normal 3 2 7" xfId="40"/>
    <cellStyle name="Normal 3 3" xfId="10"/>
    <cellStyle name="Normal 3 3 2" xfId="18"/>
    <cellStyle name="Normal 3 3 2 2" xfId="46"/>
    <cellStyle name="Normal 3 3 3" xfId="23"/>
    <cellStyle name="Normal 3 3 3 2" xfId="49"/>
    <cellStyle name="Normal 3 3 4" xfId="29"/>
    <cellStyle name="Normal 3 3 4 2" xfId="53"/>
    <cellStyle name="Normal 3 3 5" xfId="35"/>
    <cellStyle name="Normal 3 3 5 2" xfId="57"/>
    <cellStyle name="Normal 3 3 6" xfId="41"/>
    <cellStyle name="Normal 3 4" xfId="15"/>
    <cellStyle name="Normal 3 4 2" xfId="43"/>
    <cellStyle name="Normal 3 5" xfId="20"/>
    <cellStyle name="Normal 3 5 2" xfId="47"/>
    <cellStyle name="Normal 3 6" xfId="26"/>
    <cellStyle name="Normal 3 6 2" xfId="51"/>
    <cellStyle name="Normal 3 7" xfId="32"/>
    <cellStyle name="Normal 3 7 2" xfId="55"/>
    <cellStyle name="Normal 3 8" xfId="39"/>
    <cellStyle name="Normal 4" xfId="6"/>
    <cellStyle name="Normal 5" xfId="38"/>
    <cellStyle name="Normal 6" xfId="37"/>
    <cellStyle name="Нормален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%202014\Documenti%202020\katedra2020\&#1047;&#1072;&#1103;&#1074;&#1082;&#1080;%202020\&#1090;&#1077;&#1089;&#1090;&#1086;&#1074;&#1077;%20&#1079;&#1072;%20&#1086;&#1073;&#1097;&#1077;&#1089;&#1090;&#1074;&#1077;&#1085;&#1072;%20&#1087;&#1086;&#1088;&#1098;&#109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B7" t="str">
            <v>ELISA кит за Анти- Мюлеров хормон- валидиран за едри преживни животни</v>
          </cell>
        </row>
        <row r="8">
          <cell r="B8" t="str">
            <v xml:space="preserve">ELISA кит за определяне на лутеинизиращ хормон LH в кръвен серум на еднокопитни </v>
          </cell>
        </row>
        <row r="9">
          <cell r="B9" t="str">
            <v>Тест за определяне на прогестерон в кръвен серум на кучка- cProg Rapid Quantative test- Healvet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90" zoomScaleNormal="90" workbookViewId="0">
      <selection activeCell="N10" sqref="N10"/>
    </sheetView>
  </sheetViews>
  <sheetFormatPr defaultColWidth="9.109375" defaultRowHeight="14.4" x14ac:dyDescent="0.3"/>
  <cols>
    <col min="1" max="1" width="9.109375" style="36"/>
    <col min="2" max="2" width="33" style="36" customWidth="1"/>
    <col min="3" max="3" width="14.88671875" style="36" customWidth="1"/>
    <col min="4" max="4" width="11" style="36" customWidth="1"/>
    <col min="5" max="8" width="9.109375" style="36"/>
    <col min="9" max="9" width="10.109375" style="36" bestFit="1" customWidth="1"/>
    <col min="10" max="16384" width="9.109375" style="36"/>
  </cols>
  <sheetData>
    <row r="1" spans="1:9" ht="17.399999999999999" x14ac:dyDescent="0.3">
      <c r="A1" s="2"/>
      <c r="B1" s="2" t="s">
        <v>1498</v>
      </c>
      <c r="C1" s="2"/>
      <c r="D1" s="2"/>
      <c r="E1" s="2"/>
      <c r="F1" s="2"/>
    </row>
    <row r="2" spans="1:9" ht="17.399999999999999" x14ac:dyDescent="0.3">
      <c r="A2" s="2"/>
      <c r="B2" s="2"/>
      <c r="C2" s="2"/>
      <c r="D2" s="2"/>
      <c r="E2" s="2"/>
      <c r="F2" s="2"/>
    </row>
    <row r="3" spans="1:9" ht="17.399999999999999" x14ac:dyDescent="0.3">
      <c r="A3" s="2"/>
      <c r="B3" s="2"/>
      <c r="C3" s="570" t="s">
        <v>479</v>
      </c>
      <c r="D3" s="570"/>
      <c r="E3" s="570"/>
      <c r="F3" s="574"/>
      <c r="G3" s="574"/>
      <c r="H3" s="574"/>
      <c r="I3" s="575"/>
    </row>
    <row r="4" spans="1:9" ht="17.399999999999999" x14ac:dyDescent="0.3">
      <c r="A4" s="2"/>
      <c r="B4" s="531" t="s">
        <v>1471</v>
      </c>
      <c r="C4" s="110" t="s">
        <v>466</v>
      </c>
      <c r="D4" s="508">
        <f>'OP1'!G271</f>
        <v>63235.860000000008</v>
      </c>
      <c r="E4" s="61"/>
      <c r="F4" s="576"/>
      <c r="G4" s="577"/>
      <c r="H4" s="578"/>
      <c r="I4" s="579"/>
    </row>
    <row r="5" spans="1:9" s="35" customFormat="1" ht="17.399999999999999" x14ac:dyDescent="0.3">
      <c r="A5" s="2"/>
      <c r="B5" s="531" t="s">
        <v>1472</v>
      </c>
      <c r="C5" s="110" t="s">
        <v>467</v>
      </c>
      <c r="D5" s="509">
        <f>'OP2'!G199</f>
        <v>21830</v>
      </c>
      <c r="E5" s="61"/>
      <c r="F5" s="576"/>
      <c r="G5" s="577"/>
      <c r="H5" s="578"/>
      <c r="I5" s="579"/>
    </row>
    <row r="6" spans="1:9" s="35" customFormat="1" ht="17.399999999999999" x14ac:dyDescent="0.3">
      <c r="A6" s="2"/>
      <c r="B6" s="531" t="s">
        <v>1473</v>
      </c>
      <c r="C6" s="110" t="s">
        <v>468</v>
      </c>
      <c r="D6" s="508">
        <f>'OP3'!G167</f>
        <v>40609.68</v>
      </c>
      <c r="E6" s="61"/>
      <c r="F6" s="576"/>
      <c r="G6" s="577"/>
      <c r="H6" s="578"/>
      <c r="I6" s="580"/>
    </row>
    <row r="7" spans="1:9" s="35" customFormat="1" ht="17.399999999999999" x14ac:dyDescent="0.3">
      <c r="A7" s="2"/>
      <c r="B7" s="531" t="s">
        <v>1474</v>
      </c>
      <c r="C7" s="110" t="s">
        <v>469</v>
      </c>
      <c r="D7" s="508">
        <f>'OP4'!G79</f>
        <v>76714.8</v>
      </c>
      <c r="E7" s="61"/>
      <c r="F7" s="576"/>
      <c r="G7" s="577"/>
      <c r="H7" s="578"/>
      <c r="I7" s="580"/>
    </row>
    <row r="8" spans="1:9" s="35" customFormat="1" ht="17.399999999999999" x14ac:dyDescent="0.3">
      <c r="A8" s="2"/>
      <c r="B8" s="531" t="s">
        <v>1475</v>
      </c>
      <c r="C8" s="110" t="s">
        <v>470</v>
      </c>
      <c r="D8" s="508">
        <f>'OP5'!G50</f>
        <v>19510.560000000005</v>
      </c>
      <c r="E8" s="61"/>
      <c r="F8" s="576"/>
      <c r="G8" s="577"/>
      <c r="H8" s="578"/>
      <c r="I8" s="580"/>
    </row>
    <row r="9" spans="1:9" s="35" customFormat="1" ht="17.399999999999999" x14ac:dyDescent="0.3">
      <c r="A9" s="2"/>
      <c r="B9" s="531" t="s">
        <v>1476</v>
      </c>
      <c r="C9" s="110" t="s">
        <v>471</v>
      </c>
      <c r="D9" s="508">
        <f>'OP6'!G63</f>
        <v>43133.772000000004</v>
      </c>
      <c r="E9" s="61"/>
      <c r="F9" s="576"/>
      <c r="G9" s="577"/>
      <c r="H9" s="578"/>
      <c r="I9" s="580"/>
    </row>
    <row r="10" spans="1:9" s="35" customFormat="1" ht="17.399999999999999" x14ac:dyDescent="0.3">
      <c r="A10" s="2"/>
      <c r="B10" s="531" t="s">
        <v>1477</v>
      </c>
      <c r="C10" s="110" t="s">
        <v>472</v>
      </c>
      <c r="D10" s="508">
        <f>'OP7'!G122</f>
        <v>173357.79999999996</v>
      </c>
      <c r="E10" s="451"/>
      <c r="F10" s="576"/>
      <c r="G10" s="577"/>
      <c r="H10" s="578"/>
      <c r="I10" s="580"/>
    </row>
    <row r="11" spans="1:9" s="35" customFormat="1" ht="17.399999999999999" x14ac:dyDescent="0.3">
      <c r="A11" s="2"/>
      <c r="B11" s="531" t="s">
        <v>1478</v>
      </c>
      <c r="C11" s="110" t="s">
        <v>473</v>
      </c>
      <c r="D11" s="508">
        <f>'Skyla-VB1'!G19</f>
        <v>24972</v>
      </c>
      <c r="E11" s="61"/>
      <c r="F11" s="576"/>
      <c r="G11" s="577"/>
      <c r="H11" s="578"/>
      <c r="I11" s="580"/>
    </row>
    <row r="12" spans="1:9" s="35" customFormat="1" ht="17.399999999999999" x14ac:dyDescent="0.3">
      <c r="A12" s="2"/>
      <c r="B12" s="531" t="s">
        <v>1479</v>
      </c>
      <c r="C12" s="110" t="s">
        <v>474</v>
      </c>
      <c r="D12" s="508">
        <f>хем_Exigo!G15</f>
        <v>7929.6</v>
      </c>
      <c r="E12" s="61"/>
      <c r="F12" s="576"/>
      <c r="G12" s="577"/>
      <c r="H12" s="578"/>
      <c r="I12" s="580"/>
    </row>
    <row r="13" spans="1:9" s="35" customFormat="1" ht="17.399999999999999" x14ac:dyDescent="0.3">
      <c r="A13" s="2"/>
      <c r="B13" s="531" t="s">
        <v>1480</v>
      </c>
      <c r="C13" s="110" t="s">
        <v>475</v>
      </c>
      <c r="D13" s="508">
        <f>Idexx!G19</f>
        <v>20208</v>
      </c>
      <c r="E13" s="61"/>
      <c r="F13" s="576"/>
      <c r="G13" s="577"/>
      <c r="H13" s="578"/>
      <c r="I13" s="580"/>
    </row>
    <row r="14" spans="1:9" s="35" customFormat="1" ht="17.399999999999999" x14ac:dyDescent="0.3">
      <c r="A14" s="2"/>
      <c r="B14" s="531" t="s">
        <v>1450</v>
      </c>
      <c r="C14" s="110" t="s">
        <v>476</v>
      </c>
      <c r="D14" s="508">
        <f>'UV-VIS'!G35</f>
        <v>24960</v>
      </c>
      <c r="E14" s="451">
        <f>SUM(D4:D14)</f>
        <v>516462.07199999993</v>
      </c>
      <c r="F14" s="576"/>
      <c r="G14" s="577"/>
      <c r="H14" s="578"/>
      <c r="I14" s="579"/>
    </row>
    <row r="15" spans="1:9" s="35" customFormat="1" ht="17.399999999999999" x14ac:dyDescent="0.3">
      <c r="A15" s="2"/>
      <c r="B15" s="2" t="s">
        <v>1481</v>
      </c>
      <c r="C15" s="17" t="s">
        <v>477</v>
      </c>
      <c r="D15" s="60">
        <f>хем_BC5000!G17</f>
        <v>5472</v>
      </c>
      <c r="E15" s="61"/>
      <c r="F15" s="576"/>
      <c r="G15" s="577"/>
      <c r="H15" s="578"/>
      <c r="I15" s="579"/>
    </row>
    <row r="16" spans="1:9" s="35" customFormat="1" ht="17.399999999999999" x14ac:dyDescent="0.3">
      <c r="A16" s="2"/>
      <c r="B16" s="2" t="s">
        <v>1482</v>
      </c>
      <c r="C16" s="17" t="s">
        <v>1282</v>
      </c>
      <c r="D16" s="60">
        <f>'хем-BS120'!L3</f>
        <v>9999.6</v>
      </c>
      <c r="E16" s="61"/>
      <c r="F16" s="576"/>
      <c r="G16" s="577"/>
      <c r="H16" s="578"/>
      <c r="I16" s="579"/>
    </row>
    <row r="17" spans="1:9" s="35" customFormat="1" ht="17.399999999999999" x14ac:dyDescent="0.3">
      <c r="A17" s="2"/>
      <c r="B17" s="2" t="s">
        <v>1484</v>
      </c>
      <c r="C17" s="17" t="s">
        <v>1283</v>
      </c>
      <c r="D17" s="60">
        <f>лаб_тест!J3</f>
        <v>4200</v>
      </c>
      <c r="E17" s="61"/>
      <c r="F17" s="576"/>
      <c r="G17" s="577"/>
      <c r="H17" s="578"/>
      <c r="I17" s="579"/>
    </row>
    <row r="18" spans="1:9" s="35" customFormat="1" ht="17.399999999999999" x14ac:dyDescent="0.3">
      <c r="A18" s="2"/>
      <c r="B18" s="2" t="s">
        <v>1483</v>
      </c>
      <c r="C18" s="17" t="s">
        <v>1284</v>
      </c>
      <c r="D18" s="60">
        <f>'I-Chroma'!F16</f>
        <v>11321</v>
      </c>
      <c r="E18" s="61"/>
      <c r="F18" s="576"/>
      <c r="G18" s="577"/>
      <c r="H18" s="578"/>
      <c r="I18" s="579"/>
    </row>
    <row r="19" spans="1:9" s="35" customFormat="1" ht="17.399999999999999" x14ac:dyDescent="0.3">
      <c r="A19" s="2"/>
      <c r="B19" s="2" t="s">
        <v>1485</v>
      </c>
      <c r="C19" s="17" t="s">
        <v>1285</v>
      </c>
      <c r="D19" s="60">
        <f>'хем-Х'!J3</f>
        <v>4320</v>
      </c>
      <c r="E19" s="61"/>
      <c r="F19" s="576"/>
      <c r="G19" s="577"/>
      <c r="H19" s="578"/>
      <c r="I19" s="579"/>
    </row>
    <row r="20" spans="1:9" s="35" customFormat="1" ht="17.399999999999999" x14ac:dyDescent="0.3">
      <c r="A20" s="2"/>
      <c r="B20" s="2" t="s">
        <v>1451</v>
      </c>
      <c r="C20" s="17" t="s">
        <v>1286</v>
      </c>
      <c r="D20" s="60">
        <f>мляко!J3</f>
        <v>3396</v>
      </c>
      <c r="E20" s="61"/>
      <c r="F20" s="576"/>
      <c r="G20" s="577"/>
      <c r="H20" s="578"/>
      <c r="I20" s="579"/>
    </row>
    <row r="21" spans="1:9" s="35" customFormat="1" ht="17.399999999999999" x14ac:dyDescent="0.3">
      <c r="A21" s="2"/>
      <c r="B21" s="2" t="s">
        <v>1452</v>
      </c>
      <c r="C21" s="17" t="s">
        <v>1287</v>
      </c>
      <c r="D21" s="60">
        <f>флуор!G13</f>
        <v>7638</v>
      </c>
      <c r="E21" s="61"/>
      <c r="F21" s="576"/>
      <c r="G21" s="577"/>
      <c r="H21" s="578"/>
      <c r="I21" s="579"/>
    </row>
    <row r="22" spans="1:9" s="35" customFormat="1" ht="17.399999999999999" x14ac:dyDescent="0.3">
      <c r="A22" s="2"/>
      <c r="B22" s="2" t="s">
        <v>1453</v>
      </c>
      <c r="C22" s="17" t="s">
        <v>1455</v>
      </c>
      <c r="D22" s="60">
        <f>'МО-идент'!G13</f>
        <v>4140</v>
      </c>
      <c r="E22" s="61"/>
      <c r="F22" s="576"/>
      <c r="G22" s="577"/>
      <c r="H22" s="578"/>
      <c r="I22" s="579"/>
    </row>
    <row r="23" spans="1:9" s="35" customFormat="1" ht="17.399999999999999" x14ac:dyDescent="0.3">
      <c r="A23" s="2"/>
      <c r="B23" s="2" t="s">
        <v>1454</v>
      </c>
      <c r="C23" s="17" t="s">
        <v>1456</v>
      </c>
      <c r="D23" s="60">
        <f>'Е-нуклеар'!J6</f>
        <v>20857.2</v>
      </c>
      <c r="E23" s="451">
        <f>SUM(D15:D23)</f>
        <v>71343.8</v>
      </c>
      <c r="F23" s="576"/>
      <c r="G23" s="577"/>
      <c r="H23" s="578"/>
      <c r="I23" s="579"/>
    </row>
    <row r="24" spans="1:9" s="35" customFormat="1" ht="17.399999999999999" x14ac:dyDescent="0.3">
      <c r="A24" s="2"/>
      <c r="B24" s="2"/>
      <c r="C24" s="17"/>
      <c r="D24" s="60"/>
      <c r="E24" s="61"/>
      <c r="F24" s="576"/>
      <c r="G24" s="577"/>
      <c r="H24" s="581"/>
      <c r="I24" s="582"/>
    </row>
    <row r="25" spans="1:9" ht="18" thickBot="1" x14ac:dyDescent="0.35">
      <c r="A25" s="2"/>
      <c r="B25" s="2"/>
      <c r="C25" s="59" t="s">
        <v>478</v>
      </c>
      <c r="D25" s="530">
        <f>SUM(D4:D24)</f>
        <v>587805.87199999986</v>
      </c>
      <c r="E25" s="59" t="s">
        <v>1457</v>
      </c>
      <c r="F25" s="583"/>
      <c r="G25" s="584"/>
      <c r="H25" s="585"/>
      <c r="I25" s="579"/>
    </row>
    <row r="26" spans="1:9" ht="17.399999999999999" x14ac:dyDescent="0.3">
      <c r="A26" s="2"/>
      <c r="B26" s="2"/>
      <c r="C26" s="59"/>
      <c r="D26" s="59">
        <f>D25/1.2</f>
        <v>489838.22666666657</v>
      </c>
      <c r="E26" s="59" t="s">
        <v>465</v>
      </c>
    </row>
    <row r="27" spans="1:9" ht="17.399999999999999" x14ac:dyDescent="0.3">
      <c r="A27" s="2"/>
      <c r="B27" s="2"/>
    </row>
    <row r="28" spans="1:9" ht="17.399999999999999" x14ac:dyDescent="0.3">
      <c r="A28" s="2"/>
      <c r="B28" s="2"/>
    </row>
    <row r="29" spans="1:9" ht="17.399999999999999" x14ac:dyDescent="0.3">
      <c r="A29" s="2"/>
      <c r="B29" s="2"/>
    </row>
    <row r="30" spans="1:9" ht="17.399999999999999" x14ac:dyDescent="0.3">
      <c r="A30" s="2"/>
      <c r="B30" s="2"/>
    </row>
    <row r="31" spans="1:9" ht="17.399999999999999" x14ac:dyDescent="0.3">
      <c r="A31" s="2"/>
      <c r="B31" s="2"/>
    </row>
    <row r="32" spans="1:9" ht="17.399999999999999" x14ac:dyDescent="0.3">
      <c r="A32" s="2"/>
      <c r="B32" s="2"/>
    </row>
    <row r="33" spans="1:2" ht="17.399999999999999" x14ac:dyDescent="0.3">
      <c r="A33" s="2"/>
      <c r="B33" s="2"/>
    </row>
    <row r="34" spans="1:2" ht="17.399999999999999" x14ac:dyDescent="0.3">
      <c r="A34" s="2"/>
      <c r="B34" s="2"/>
    </row>
    <row r="35" spans="1:2" ht="17.399999999999999" x14ac:dyDescent="0.3">
      <c r="A35" s="2"/>
      <c r="B35" s="2"/>
    </row>
    <row r="36" spans="1:2" ht="17.399999999999999" x14ac:dyDescent="0.3">
      <c r="A36" s="2"/>
      <c r="B36" s="2"/>
    </row>
    <row r="37" spans="1:2" ht="17.399999999999999" x14ac:dyDescent="0.3">
      <c r="A37" s="2"/>
      <c r="B37" s="2"/>
    </row>
    <row r="38" spans="1:2" ht="17.399999999999999" x14ac:dyDescent="0.3">
      <c r="A38" s="2"/>
      <c r="B38" s="2"/>
    </row>
  </sheetData>
  <mergeCells count="2">
    <mergeCell ref="C3:E3"/>
    <mergeCell ref="F3:H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5" sqref="E5:G13"/>
    </sheetView>
  </sheetViews>
  <sheetFormatPr defaultColWidth="14" defaultRowHeight="13.2" x14ac:dyDescent="0.25"/>
  <cols>
    <col min="1" max="1" width="7" style="21" customWidth="1"/>
    <col min="2" max="2" width="57.88671875" style="4" customWidth="1"/>
    <col min="3" max="3" width="7" style="5" customWidth="1"/>
    <col min="4" max="4" width="13" style="22" customWidth="1"/>
    <col min="5" max="5" width="8" style="22" customWidth="1"/>
    <col min="6" max="6" width="8.33203125" style="22" customWidth="1"/>
    <col min="7" max="10" width="9.109375" style="22" customWidth="1"/>
    <col min="11" max="11" width="15.5546875" style="22" customWidth="1"/>
    <col min="12" max="240" width="9.109375" style="22" customWidth="1"/>
    <col min="241" max="241" width="4.88671875" style="22" customWidth="1"/>
    <col min="242" max="242" width="5.88671875" style="22" customWidth="1"/>
    <col min="243" max="243" width="16.88671875" style="22" customWidth="1"/>
    <col min="244" max="244" width="16.5546875" style="22" customWidth="1"/>
    <col min="245" max="245" width="15.109375" style="22" customWidth="1"/>
    <col min="246" max="246" width="16.88671875" style="22" customWidth="1"/>
    <col min="247" max="16384" width="14" style="22"/>
  </cols>
  <sheetData>
    <row r="1" spans="1:13" ht="17.399999999999999" x14ac:dyDescent="0.3">
      <c r="A1" s="2"/>
      <c r="B1" s="2" t="s">
        <v>1260</v>
      </c>
      <c r="C1" s="2"/>
      <c r="D1" s="2"/>
      <c r="E1" s="2"/>
      <c r="F1" s="2"/>
      <c r="G1" s="55" t="s">
        <v>464</v>
      </c>
      <c r="H1" s="56"/>
      <c r="I1" s="56"/>
      <c r="J1" s="56"/>
      <c r="K1" s="56"/>
      <c r="L1" s="57">
        <v>6660</v>
      </c>
      <c r="M1" s="58" t="s">
        <v>465</v>
      </c>
    </row>
    <row r="2" spans="1:13" ht="17.399999999999999" x14ac:dyDescent="0.25">
      <c r="A2" s="2"/>
      <c r="B2" s="2" t="s">
        <v>304</v>
      </c>
      <c r="C2" s="2"/>
      <c r="D2" s="2"/>
      <c r="E2" s="2"/>
      <c r="F2" s="2"/>
    </row>
    <row r="3" spans="1:13" x14ac:dyDescent="0.25">
      <c r="A3" s="4"/>
      <c r="B3" s="5"/>
      <c r="C3" s="6"/>
    </row>
    <row r="4" spans="1:13" s="12" customFormat="1" ht="48.75" customHeight="1" x14ac:dyDescent="0.25">
      <c r="A4" s="9" t="s">
        <v>105</v>
      </c>
      <c r="B4" s="9" t="s">
        <v>1</v>
      </c>
      <c r="C4" s="10" t="s">
        <v>2</v>
      </c>
      <c r="D4" s="30" t="s">
        <v>3</v>
      </c>
      <c r="E4" s="90" t="s">
        <v>502</v>
      </c>
      <c r="F4" s="90" t="s">
        <v>503</v>
      </c>
      <c r="G4" s="91" t="s">
        <v>513</v>
      </c>
    </row>
    <row r="5" spans="1:13" x14ac:dyDescent="0.25">
      <c r="A5" s="164">
        <v>1</v>
      </c>
      <c r="B5" s="165" t="s">
        <v>201</v>
      </c>
      <c r="C5" s="140">
        <v>8</v>
      </c>
      <c r="D5" s="89" t="s">
        <v>97</v>
      </c>
      <c r="E5" s="97">
        <v>205</v>
      </c>
      <c r="F5" s="98">
        <f>E5*1.2</f>
        <v>246</v>
      </c>
      <c r="G5" s="231">
        <f>C5*F5</f>
        <v>1968</v>
      </c>
    </row>
    <row r="6" spans="1:13" ht="26.4" x14ac:dyDescent="0.25">
      <c r="A6" s="164">
        <v>2</v>
      </c>
      <c r="B6" s="165" t="s">
        <v>202</v>
      </c>
      <c r="C6" s="140">
        <v>8</v>
      </c>
      <c r="D6" s="89" t="s">
        <v>97</v>
      </c>
      <c r="E6" s="97">
        <v>105</v>
      </c>
      <c r="F6" s="98">
        <f t="shared" ref="F6:F13" si="0">E6*1.2</f>
        <v>126</v>
      </c>
      <c r="G6" s="231">
        <f t="shared" ref="G6:G13" si="1">C6*F6</f>
        <v>1008</v>
      </c>
    </row>
    <row r="7" spans="1:13" ht="26.4" x14ac:dyDescent="0.25">
      <c r="A7" s="164">
        <v>3</v>
      </c>
      <c r="B7" s="165" t="s">
        <v>203</v>
      </c>
      <c r="C7" s="140">
        <v>12</v>
      </c>
      <c r="D7" s="89" t="s">
        <v>98</v>
      </c>
      <c r="E7" s="97">
        <v>99</v>
      </c>
      <c r="F7" s="98">
        <f t="shared" si="0"/>
        <v>118.8</v>
      </c>
      <c r="G7" s="231">
        <f t="shared" si="1"/>
        <v>1425.6</v>
      </c>
    </row>
    <row r="8" spans="1:13" ht="26.4" x14ac:dyDescent="0.25">
      <c r="A8" s="164">
        <v>4</v>
      </c>
      <c r="B8" s="165" t="s">
        <v>204</v>
      </c>
      <c r="C8" s="140">
        <v>6</v>
      </c>
      <c r="D8" s="89" t="s">
        <v>97</v>
      </c>
      <c r="E8" s="97">
        <v>220</v>
      </c>
      <c r="F8" s="98">
        <f t="shared" si="0"/>
        <v>264</v>
      </c>
      <c r="G8" s="231">
        <f t="shared" si="1"/>
        <v>1584</v>
      </c>
    </row>
    <row r="9" spans="1:13" x14ac:dyDescent="0.25">
      <c r="A9" s="164">
        <v>5</v>
      </c>
      <c r="B9" s="87" t="s">
        <v>21</v>
      </c>
      <c r="C9" s="140">
        <v>3</v>
      </c>
      <c r="D9" s="89" t="s">
        <v>99</v>
      </c>
      <c r="E9" s="97">
        <v>190</v>
      </c>
      <c r="F9" s="98">
        <f t="shared" si="0"/>
        <v>228</v>
      </c>
      <c r="G9" s="231">
        <f t="shared" si="1"/>
        <v>684</v>
      </c>
    </row>
    <row r="10" spans="1:13" x14ac:dyDescent="0.25">
      <c r="A10" s="83">
        <v>6</v>
      </c>
      <c r="B10" s="165" t="s">
        <v>205</v>
      </c>
      <c r="C10" s="140">
        <v>8</v>
      </c>
      <c r="D10" s="89" t="s">
        <v>95</v>
      </c>
      <c r="E10" s="97">
        <v>50</v>
      </c>
      <c r="F10" s="98">
        <f t="shared" si="0"/>
        <v>60</v>
      </c>
      <c r="G10" s="231">
        <f t="shared" si="1"/>
        <v>480</v>
      </c>
    </row>
    <row r="11" spans="1:13" ht="16.5" customHeight="1" x14ac:dyDescent="0.25">
      <c r="A11" s="83">
        <v>7</v>
      </c>
      <c r="B11" s="165" t="s">
        <v>206</v>
      </c>
      <c r="C11" s="140">
        <v>6</v>
      </c>
      <c r="D11" s="89" t="s">
        <v>95</v>
      </c>
      <c r="E11" s="97">
        <v>50</v>
      </c>
      <c r="F11" s="98">
        <f t="shared" si="0"/>
        <v>60</v>
      </c>
      <c r="G11" s="231">
        <f t="shared" si="1"/>
        <v>360</v>
      </c>
    </row>
    <row r="12" spans="1:13" ht="19.5" customHeight="1" x14ac:dyDescent="0.25">
      <c r="A12" s="83">
        <v>8</v>
      </c>
      <c r="B12" s="87" t="s">
        <v>207</v>
      </c>
      <c r="C12" s="140">
        <v>5</v>
      </c>
      <c r="D12" s="89" t="s">
        <v>96</v>
      </c>
      <c r="E12" s="97">
        <v>50</v>
      </c>
      <c r="F12" s="98">
        <f t="shared" si="0"/>
        <v>60</v>
      </c>
      <c r="G12" s="231">
        <f t="shared" si="1"/>
        <v>300</v>
      </c>
    </row>
    <row r="13" spans="1:13" x14ac:dyDescent="0.25">
      <c r="A13" s="83">
        <v>9</v>
      </c>
      <c r="B13" s="92" t="s">
        <v>246</v>
      </c>
      <c r="C13" s="82">
        <v>5</v>
      </c>
      <c r="D13" s="110" t="s">
        <v>106</v>
      </c>
      <c r="E13" s="231">
        <v>20</v>
      </c>
      <c r="F13" s="98">
        <f t="shared" si="0"/>
        <v>24</v>
      </c>
      <c r="G13" s="231">
        <f t="shared" si="1"/>
        <v>120</v>
      </c>
    </row>
    <row r="15" spans="1:13" ht="15.6" x14ac:dyDescent="0.3">
      <c r="A15" s="22"/>
      <c r="B15" s="22"/>
      <c r="C15" s="51"/>
      <c r="F15" s="42" t="s">
        <v>478</v>
      </c>
      <c r="G15" s="22">
        <f>SUM(G5:G14)</f>
        <v>7929.6</v>
      </c>
      <c r="H15" s="29" t="s">
        <v>1457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H19" sqref="H19"/>
    </sheetView>
  </sheetViews>
  <sheetFormatPr defaultColWidth="14" defaultRowHeight="13.2" x14ac:dyDescent="0.25"/>
  <cols>
    <col min="1" max="1" width="5.88671875" style="21" customWidth="1"/>
    <col min="2" max="2" width="26.33203125" style="4" customWidth="1"/>
    <col min="3" max="3" width="7.5546875" style="5" customWidth="1"/>
    <col min="4" max="4" width="12.88671875" style="22" customWidth="1"/>
    <col min="5" max="5" width="9.109375" style="29" customWidth="1"/>
    <col min="6" max="6" width="9.33203125" style="29" customWidth="1"/>
    <col min="7" max="7" width="10.33203125" style="22" customWidth="1"/>
    <col min="8" max="11" width="9.109375" style="22" customWidth="1"/>
    <col min="12" max="12" width="12.109375" style="22" customWidth="1"/>
    <col min="13" max="238" width="9.109375" style="22" customWidth="1"/>
    <col min="239" max="239" width="4.88671875" style="22" customWidth="1"/>
    <col min="240" max="240" width="5.88671875" style="22" customWidth="1"/>
    <col min="241" max="241" width="16.88671875" style="22" customWidth="1"/>
    <col min="242" max="242" width="16.5546875" style="22" customWidth="1"/>
    <col min="243" max="243" width="15.109375" style="22" customWidth="1"/>
    <col min="244" max="244" width="16.88671875" style="22" customWidth="1"/>
    <col min="245" max="16384" width="14" style="22"/>
  </cols>
  <sheetData>
    <row r="1" spans="1:15" ht="17.399999999999999" x14ac:dyDescent="0.3">
      <c r="A1" s="2" t="s">
        <v>18</v>
      </c>
      <c r="B1" s="2"/>
      <c r="C1" s="2"/>
      <c r="D1" s="2"/>
      <c r="E1" s="2"/>
      <c r="F1" s="2"/>
      <c r="G1" s="55" t="s">
        <v>464</v>
      </c>
      <c r="H1" s="56"/>
      <c r="I1" s="56"/>
      <c r="J1" s="56"/>
      <c r="K1" s="56"/>
      <c r="L1" s="57">
        <v>10830</v>
      </c>
      <c r="M1" s="58" t="s">
        <v>465</v>
      </c>
    </row>
    <row r="2" spans="1:15" ht="17.399999999999999" x14ac:dyDescent="0.25">
      <c r="A2" s="2" t="s">
        <v>1263</v>
      </c>
      <c r="B2" s="2"/>
      <c r="C2" s="2"/>
      <c r="D2" s="2"/>
      <c r="E2" s="2"/>
      <c r="F2" s="2"/>
    </row>
    <row r="3" spans="1:15" x14ac:dyDescent="0.25">
      <c r="A3" s="4"/>
      <c r="B3" s="5"/>
      <c r="C3" s="6"/>
    </row>
    <row r="4" spans="1:15" s="12" customFormat="1" ht="48.75" customHeight="1" x14ac:dyDescent="0.25">
      <c r="A4" s="9" t="s">
        <v>105</v>
      </c>
      <c r="B4" s="9" t="s">
        <v>1</v>
      </c>
      <c r="C4" s="10" t="s">
        <v>2</v>
      </c>
      <c r="D4" s="30" t="s">
        <v>3</v>
      </c>
      <c r="E4" s="393" t="s">
        <v>1103</v>
      </c>
      <c r="F4" s="393" t="s">
        <v>511</v>
      </c>
      <c r="G4" s="394" t="s">
        <v>1104</v>
      </c>
      <c r="H4" s="31"/>
      <c r="I4" s="31"/>
      <c r="J4" s="31"/>
      <c r="K4" s="31"/>
      <c r="L4" s="31"/>
      <c r="M4" s="31"/>
      <c r="N4" s="31"/>
      <c r="O4" s="31"/>
    </row>
    <row r="5" spans="1:15" s="397" customFormat="1" x14ac:dyDescent="0.25">
      <c r="A5" s="469">
        <v>1</v>
      </c>
      <c r="B5" s="469">
        <v>2</v>
      </c>
      <c r="C5" s="469">
        <v>3</v>
      </c>
      <c r="D5" s="469">
        <v>4</v>
      </c>
      <c r="E5" s="464"/>
      <c r="F5" s="464"/>
      <c r="G5" s="470"/>
      <c r="H5" s="470"/>
      <c r="I5" s="470"/>
      <c r="J5" s="470"/>
      <c r="K5" s="470"/>
      <c r="L5" s="470"/>
      <c r="M5" s="470"/>
      <c r="N5" s="471"/>
      <c r="O5" s="470"/>
    </row>
    <row r="6" spans="1:15" x14ac:dyDescent="0.25">
      <c r="A6" s="93">
        <v>1</v>
      </c>
      <c r="B6" s="87" t="s">
        <v>1264</v>
      </c>
      <c r="C6" s="233">
        <v>30</v>
      </c>
      <c r="D6" s="234" t="s">
        <v>1265</v>
      </c>
      <c r="E6" s="97">
        <v>110</v>
      </c>
      <c r="F6" s="231">
        <f>E6*1.2</f>
        <v>132</v>
      </c>
      <c r="G6" s="231">
        <f>C6*F6</f>
        <v>3960</v>
      </c>
      <c r="H6" s="29"/>
      <c r="I6" s="29"/>
      <c r="J6" s="29"/>
      <c r="K6" s="29"/>
      <c r="L6" s="29"/>
      <c r="M6" s="29"/>
      <c r="N6" s="471"/>
      <c r="O6" s="29"/>
    </row>
    <row r="7" spans="1:15" x14ac:dyDescent="0.25">
      <c r="A7" s="93">
        <v>2</v>
      </c>
      <c r="B7" s="87" t="s">
        <v>1266</v>
      </c>
      <c r="C7" s="233">
        <v>30</v>
      </c>
      <c r="D7" s="234" t="s">
        <v>100</v>
      </c>
      <c r="E7" s="97">
        <v>100</v>
      </c>
      <c r="F7" s="231">
        <f t="shared" ref="F7:F17" si="0">E7*1.2</f>
        <v>120</v>
      </c>
      <c r="G7" s="231">
        <f t="shared" ref="G7:G17" si="1">C7*F7</f>
        <v>3600</v>
      </c>
      <c r="H7" s="29"/>
      <c r="I7" s="29"/>
      <c r="J7" s="29"/>
      <c r="K7" s="29"/>
      <c r="L7" s="29"/>
      <c r="M7" s="29"/>
      <c r="N7" s="471"/>
      <c r="O7" s="29"/>
    </row>
    <row r="8" spans="1:15" x14ac:dyDescent="0.25">
      <c r="A8" s="93">
        <v>3</v>
      </c>
      <c r="B8" s="87" t="s">
        <v>1267</v>
      </c>
      <c r="C8" s="233">
        <v>30</v>
      </c>
      <c r="D8" s="234" t="s">
        <v>1265</v>
      </c>
      <c r="E8" s="97">
        <v>130</v>
      </c>
      <c r="F8" s="231">
        <f t="shared" si="0"/>
        <v>156</v>
      </c>
      <c r="G8" s="231">
        <f t="shared" si="1"/>
        <v>4680</v>
      </c>
      <c r="H8" s="29"/>
      <c r="I8" s="29"/>
      <c r="J8" s="29"/>
      <c r="K8" s="29"/>
      <c r="L8" s="29"/>
      <c r="M8" s="29"/>
      <c r="N8" s="471"/>
      <c r="O8" s="29"/>
    </row>
    <row r="9" spans="1:15" x14ac:dyDescent="0.25">
      <c r="A9" s="93">
        <v>4</v>
      </c>
      <c r="B9" s="87" t="s">
        <v>1268</v>
      </c>
      <c r="C9" s="233">
        <v>30</v>
      </c>
      <c r="D9" s="234" t="s">
        <v>1265</v>
      </c>
      <c r="E9" s="97">
        <v>130</v>
      </c>
      <c r="F9" s="231">
        <f t="shared" si="0"/>
        <v>156</v>
      </c>
      <c r="G9" s="231">
        <f t="shared" si="1"/>
        <v>4680</v>
      </c>
      <c r="H9" s="29"/>
      <c r="I9" s="29"/>
      <c r="J9" s="29"/>
      <c r="K9" s="29"/>
      <c r="L9" s="29"/>
      <c r="M9" s="29"/>
      <c r="N9" s="471"/>
      <c r="O9" s="29"/>
    </row>
    <row r="10" spans="1:15" x14ac:dyDescent="0.25">
      <c r="A10" s="93">
        <v>5</v>
      </c>
      <c r="B10" s="87" t="s">
        <v>1269</v>
      </c>
      <c r="C10" s="233">
        <v>3</v>
      </c>
      <c r="D10" s="234" t="s">
        <v>1270</v>
      </c>
      <c r="E10" s="97">
        <v>80</v>
      </c>
      <c r="F10" s="231">
        <f t="shared" si="0"/>
        <v>96</v>
      </c>
      <c r="G10" s="231">
        <f t="shared" si="1"/>
        <v>288</v>
      </c>
      <c r="H10" s="29"/>
      <c r="I10" s="29"/>
      <c r="J10" s="29"/>
      <c r="K10" s="29"/>
      <c r="L10" s="29"/>
      <c r="M10" s="29"/>
      <c r="N10" s="471"/>
      <c r="O10" s="29"/>
    </row>
    <row r="11" spans="1:15" x14ac:dyDescent="0.25">
      <c r="A11" s="93">
        <v>6</v>
      </c>
      <c r="B11" s="87" t="s">
        <v>1271</v>
      </c>
      <c r="C11" s="233">
        <v>4</v>
      </c>
      <c r="D11" s="234" t="s">
        <v>1272</v>
      </c>
      <c r="E11" s="97">
        <v>60</v>
      </c>
      <c r="F11" s="231">
        <f t="shared" si="0"/>
        <v>72</v>
      </c>
      <c r="G11" s="231">
        <f t="shared" si="1"/>
        <v>288</v>
      </c>
      <c r="H11" s="29"/>
      <c r="I11" s="29"/>
      <c r="J11" s="29"/>
      <c r="K11" s="29"/>
      <c r="L11" s="29"/>
      <c r="M11" s="29"/>
      <c r="N11" s="471"/>
      <c r="O11" s="29"/>
    </row>
    <row r="12" spans="1:15" x14ac:dyDescent="0.25">
      <c r="A12" s="93">
        <v>7</v>
      </c>
      <c r="B12" s="87" t="s">
        <v>1273</v>
      </c>
      <c r="C12" s="233">
        <v>4</v>
      </c>
      <c r="D12" s="234" t="s">
        <v>1274</v>
      </c>
      <c r="E12" s="97">
        <v>20</v>
      </c>
      <c r="F12" s="231">
        <f t="shared" si="0"/>
        <v>24</v>
      </c>
      <c r="G12" s="231">
        <f t="shared" si="1"/>
        <v>96</v>
      </c>
      <c r="H12" s="29"/>
      <c r="I12" s="29"/>
      <c r="J12" s="29"/>
      <c r="K12" s="29"/>
      <c r="L12" s="29"/>
      <c r="M12" s="29"/>
      <c r="N12" s="471"/>
      <c r="O12" s="29"/>
    </row>
    <row r="13" spans="1:15" x14ac:dyDescent="0.25">
      <c r="A13" s="93">
        <v>8</v>
      </c>
      <c r="B13" s="87" t="s">
        <v>1275</v>
      </c>
      <c r="C13" s="233">
        <v>3</v>
      </c>
      <c r="D13" s="234" t="s">
        <v>1276</v>
      </c>
      <c r="E13" s="97">
        <v>20</v>
      </c>
      <c r="F13" s="231">
        <f t="shared" si="0"/>
        <v>24</v>
      </c>
      <c r="G13" s="231">
        <f t="shared" si="1"/>
        <v>72</v>
      </c>
      <c r="H13" s="29"/>
      <c r="I13" s="29"/>
      <c r="J13" s="29"/>
      <c r="K13" s="29"/>
      <c r="L13" s="29"/>
      <c r="M13" s="29"/>
      <c r="N13" s="471"/>
      <c r="O13" s="29"/>
    </row>
    <row r="14" spans="1:15" x14ac:dyDescent="0.25">
      <c r="A14" s="93">
        <v>9</v>
      </c>
      <c r="B14" s="87" t="s">
        <v>1277</v>
      </c>
      <c r="C14" s="233">
        <v>8</v>
      </c>
      <c r="D14" s="234" t="s">
        <v>1278</v>
      </c>
      <c r="E14" s="97">
        <v>100</v>
      </c>
      <c r="F14" s="231">
        <f t="shared" si="0"/>
        <v>120</v>
      </c>
      <c r="G14" s="231">
        <f t="shared" si="1"/>
        <v>960</v>
      </c>
      <c r="H14" s="29"/>
      <c r="I14" s="29"/>
      <c r="J14" s="29"/>
      <c r="K14" s="29"/>
      <c r="L14" s="29"/>
      <c r="M14" s="29"/>
      <c r="N14" s="471"/>
      <c r="O14" s="29"/>
    </row>
    <row r="15" spans="1:15" x14ac:dyDescent="0.25">
      <c r="A15" s="93">
        <v>10</v>
      </c>
      <c r="B15" s="87" t="s">
        <v>1279</v>
      </c>
      <c r="C15" s="233">
        <v>8</v>
      </c>
      <c r="D15" s="234" t="s">
        <v>1278</v>
      </c>
      <c r="E15" s="97">
        <v>100</v>
      </c>
      <c r="F15" s="231">
        <f t="shared" si="0"/>
        <v>120</v>
      </c>
      <c r="G15" s="231">
        <f t="shared" si="1"/>
        <v>960</v>
      </c>
      <c r="H15" s="29"/>
      <c r="I15" s="29"/>
      <c r="J15" s="29"/>
      <c r="K15" s="29"/>
      <c r="L15" s="29"/>
      <c r="M15" s="29"/>
      <c r="N15" s="471"/>
      <c r="O15" s="29"/>
    </row>
    <row r="16" spans="1:15" x14ac:dyDescent="0.25">
      <c r="A16" s="93">
        <v>11</v>
      </c>
      <c r="B16" s="87" t="s">
        <v>1280</v>
      </c>
      <c r="C16" s="233">
        <v>2</v>
      </c>
      <c r="D16" s="234" t="s">
        <v>1270</v>
      </c>
      <c r="E16" s="231">
        <v>110</v>
      </c>
      <c r="F16" s="231">
        <f t="shared" si="0"/>
        <v>132</v>
      </c>
      <c r="G16" s="231">
        <f t="shared" si="1"/>
        <v>264</v>
      </c>
      <c r="H16" s="29"/>
      <c r="I16" s="29"/>
      <c r="J16" s="29"/>
      <c r="K16" s="29"/>
      <c r="L16" s="29"/>
      <c r="M16" s="29"/>
      <c r="N16" s="471"/>
      <c r="O16" s="29"/>
    </row>
    <row r="17" spans="1:15" x14ac:dyDescent="0.25">
      <c r="A17" s="93">
        <v>12</v>
      </c>
      <c r="B17" s="87" t="s">
        <v>1281</v>
      </c>
      <c r="C17" s="233">
        <v>5</v>
      </c>
      <c r="D17" s="234" t="s">
        <v>90</v>
      </c>
      <c r="E17" s="231">
        <v>60</v>
      </c>
      <c r="F17" s="231">
        <f t="shared" si="0"/>
        <v>72</v>
      </c>
      <c r="G17" s="231">
        <f t="shared" si="1"/>
        <v>360</v>
      </c>
      <c r="H17" s="29"/>
      <c r="I17" s="29"/>
      <c r="J17" s="29"/>
      <c r="K17" s="29"/>
      <c r="L17" s="29"/>
      <c r="M17" s="29"/>
      <c r="N17" s="471"/>
      <c r="O17" s="29"/>
    </row>
    <row r="18" spans="1:15" s="40" customFormat="1" ht="15.6" x14ac:dyDescent="0.3">
      <c r="A18"/>
      <c r="B18"/>
      <c r="C18"/>
      <c r="D18"/>
      <c r="E18" s="472"/>
      <c r="F18" s="473"/>
    </row>
    <row r="19" spans="1:15" s="40" customFormat="1" ht="14.4" x14ac:dyDescent="0.3">
      <c r="A19"/>
      <c r="B19"/>
      <c r="C19"/>
      <c r="D19"/>
      <c r="E19" s="472"/>
      <c r="F19" s="472" t="s">
        <v>478</v>
      </c>
      <c r="G19" s="40">
        <f>SUM(G6:G18)</f>
        <v>20208</v>
      </c>
      <c r="H19" s="29" t="s">
        <v>1457</v>
      </c>
    </row>
    <row r="20" spans="1:15" s="40" customFormat="1" ht="14.4" x14ac:dyDescent="0.3">
      <c r="A20"/>
      <c r="B20"/>
      <c r="C20"/>
      <c r="D20"/>
      <c r="E20" s="472"/>
      <c r="F20" s="472"/>
    </row>
    <row r="21" spans="1:15" s="40" customFormat="1" ht="14.4" x14ac:dyDescent="0.3">
      <c r="A21"/>
      <c r="B21"/>
      <c r="C21"/>
      <c r="D21"/>
      <c r="E21" s="472"/>
      <c r="F21" s="472"/>
    </row>
    <row r="22" spans="1:15" ht="14.4" x14ac:dyDescent="0.3">
      <c r="A22"/>
      <c r="B22"/>
      <c r="C22"/>
      <c r="D22"/>
      <c r="E22" s="18"/>
      <c r="F22" s="18"/>
    </row>
    <row r="23" spans="1:15" ht="14.4" x14ac:dyDescent="0.3">
      <c r="A23"/>
      <c r="B23"/>
      <c r="C23"/>
      <c r="D23"/>
    </row>
    <row r="24" spans="1:15" ht="14.4" x14ac:dyDescent="0.3">
      <c r="A24"/>
      <c r="B24"/>
      <c r="C24"/>
      <c r="D24"/>
    </row>
    <row r="25" spans="1:15" ht="14.4" x14ac:dyDescent="0.3">
      <c r="A25"/>
      <c r="B25"/>
      <c r="C25"/>
      <c r="D25"/>
    </row>
    <row r="26" spans="1:15" ht="14.4" x14ac:dyDescent="0.3">
      <c r="A26"/>
      <c r="B26"/>
      <c r="C26"/>
      <c r="D26"/>
    </row>
    <row r="27" spans="1:15" ht="14.4" x14ac:dyDescent="0.3">
      <c r="A27"/>
      <c r="B27"/>
      <c r="C27"/>
      <c r="D2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5"/>
  <sheetViews>
    <sheetView topLeftCell="A12" zoomScaleNormal="100" workbookViewId="0">
      <selection activeCell="G36" sqref="G36"/>
    </sheetView>
  </sheetViews>
  <sheetFormatPr defaultColWidth="9.109375" defaultRowHeight="14.4" x14ac:dyDescent="0.3"/>
  <cols>
    <col min="1" max="1" width="6" style="36" customWidth="1"/>
    <col min="2" max="2" width="79.88671875" style="36" customWidth="1"/>
    <col min="3" max="3" width="9" style="36" customWidth="1"/>
    <col min="4" max="4" width="11.33203125" style="36" customWidth="1"/>
    <col min="5" max="6" width="9.109375" style="35"/>
    <col min="7" max="7" width="12.109375" style="35" customWidth="1"/>
    <col min="8" max="8" width="17.109375" style="36" customWidth="1"/>
    <col min="9" max="9" width="16.6640625" style="36" customWidth="1"/>
    <col min="10" max="10" width="17.5546875" style="36" customWidth="1"/>
    <col min="11" max="11" width="13.109375" style="36" customWidth="1"/>
    <col min="12" max="16384" width="9.109375" style="36"/>
  </cols>
  <sheetData>
    <row r="1" spans="1:17" ht="17.399999999999999" x14ac:dyDescent="0.3">
      <c r="A1" s="2" t="s">
        <v>1261</v>
      </c>
      <c r="B1" s="2"/>
      <c r="C1" s="2"/>
      <c r="D1" s="2"/>
      <c r="E1" s="2"/>
      <c r="F1" s="55" t="s">
        <v>464</v>
      </c>
      <c r="G1" s="56"/>
      <c r="H1" s="56"/>
      <c r="I1" s="56"/>
      <c r="J1" s="56"/>
      <c r="K1" s="57">
        <v>10000</v>
      </c>
      <c r="L1" s="58" t="s">
        <v>465</v>
      </c>
    </row>
    <row r="2" spans="1:17" ht="17.399999999999999" x14ac:dyDescent="0.3">
      <c r="A2" s="217" t="s">
        <v>186</v>
      </c>
      <c r="B2" s="217"/>
      <c r="C2" s="217"/>
      <c r="D2" s="217"/>
      <c r="E2" s="2"/>
      <c r="G2" s="2"/>
    </row>
    <row r="3" spans="1:17" ht="17.399999999999999" x14ac:dyDescent="0.3">
      <c r="A3" s="2"/>
      <c r="B3" s="2"/>
      <c r="C3" s="2"/>
      <c r="D3" s="2"/>
      <c r="E3" s="2"/>
      <c r="F3" s="2"/>
      <c r="G3" s="2"/>
      <c r="H3" s="70"/>
      <c r="I3" s="74"/>
      <c r="J3" s="74"/>
      <c r="K3" s="74"/>
      <c r="L3" s="74"/>
      <c r="M3" s="74"/>
    </row>
    <row r="4" spans="1:17" ht="28.8" x14ac:dyDescent="0.3">
      <c r="A4" s="120" t="s">
        <v>105</v>
      </c>
      <c r="B4" s="120" t="s">
        <v>1</v>
      </c>
      <c r="C4" s="147" t="s">
        <v>2</v>
      </c>
      <c r="D4" s="148" t="s">
        <v>3</v>
      </c>
      <c r="E4" s="90" t="s">
        <v>510</v>
      </c>
      <c r="F4" s="90" t="s">
        <v>511</v>
      </c>
      <c r="G4" s="91" t="s">
        <v>513</v>
      </c>
      <c r="H4" s="218"/>
      <c r="I4" s="74"/>
      <c r="J4" s="74"/>
      <c r="K4" s="74"/>
      <c r="L4" s="74"/>
      <c r="M4" s="74"/>
      <c r="N4" s="74"/>
      <c r="O4" s="74"/>
      <c r="P4" s="74"/>
      <c r="Q4" s="74"/>
    </row>
    <row r="5" spans="1:17" x14ac:dyDescent="0.3">
      <c r="A5" s="264">
        <v>1</v>
      </c>
      <c r="B5" s="265" t="s">
        <v>159</v>
      </c>
      <c r="C5" s="266">
        <v>5</v>
      </c>
      <c r="D5" s="267" t="s">
        <v>100</v>
      </c>
      <c r="E5" s="265">
        <v>160</v>
      </c>
      <c r="F5" s="265">
        <f t="shared" ref="F5:F30" si="0">E5*1.2</f>
        <v>192</v>
      </c>
      <c r="G5" s="54">
        <f t="shared" ref="G5:G30" si="1">C5*F5</f>
        <v>960</v>
      </c>
    </row>
    <row r="6" spans="1:17" x14ac:dyDescent="0.3">
      <c r="A6" s="264">
        <v>2</v>
      </c>
      <c r="B6" s="265" t="s">
        <v>161</v>
      </c>
      <c r="C6" s="266">
        <v>5</v>
      </c>
      <c r="D6" s="267" t="s">
        <v>100</v>
      </c>
      <c r="E6" s="265">
        <v>160</v>
      </c>
      <c r="F6" s="265">
        <f t="shared" si="0"/>
        <v>192</v>
      </c>
      <c r="G6" s="54">
        <f t="shared" si="1"/>
        <v>960</v>
      </c>
    </row>
    <row r="7" spans="1:17" x14ac:dyDescent="0.3">
      <c r="A7" s="264">
        <v>3</v>
      </c>
      <c r="B7" s="265" t="s">
        <v>162</v>
      </c>
      <c r="C7" s="266">
        <v>5</v>
      </c>
      <c r="D7" s="267" t="s">
        <v>100</v>
      </c>
      <c r="E7" s="265">
        <v>160</v>
      </c>
      <c r="F7" s="265">
        <f t="shared" si="0"/>
        <v>192</v>
      </c>
      <c r="G7" s="54">
        <f t="shared" si="1"/>
        <v>960</v>
      </c>
    </row>
    <row r="8" spans="1:17" x14ac:dyDescent="0.3">
      <c r="A8" s="264">
        <v>4</v>
      </c>
      <c r="B8" s="265" t="s">
        <v>163</v>
      </c>
      <c r="C8" s="266">
        <v>5</v>
      </c>
      <c r="D8" s="267" t="s">
        <v>100</v>
      </c>
      <c r="E8" s="265">
        <v>160</v>
      </c>
      <c r="F8" s="265">
        <f t="shared" si="0"/>
        <v>192</v>
      </c>
      <c r="G8" s="54">
        <f t="shared" si="1"/>
        <v>960</v>
      </c>
    </row>
    <row r="9" spans="1:17" x14ac:dyDescent="0.3">
      <c r="A9" s="264">
        <v>5</v>
      </c>
      <c r="B9" s="265" t="s">
        <v>164</v>
      </c>
      <c r="C9" s="266">
        <v>5</v>
      </c>
      <c r="D9" s="267" t="s">
        <v>100</v>
      </c>
      <c r="E9" s="265">
        <v>160</v>
      </c>
      <c r="F9" s="265">
        <f t="shared" si="0"/>
        <v>192</v>
      </c>
      <c r="G9" s="54">
        <f t="shared" si="1"/>
        <v>960</v>
      </c>
    </row>
    <row r="10" spans="1:17" x14ac:dyDescent="0.3">
      <c r="A10" s="264">
        <v>6</v>
      </c>
      <c r="B10" s="265" t="s">
        <v>165</v>
      </c>
      <c r="C10" s="266">
        <v>5</v>
      </c>
      <c r="D10" s="267" t="s">
        <v>100</v>
      </c>
      <c r="E10" s="265">
        <v>160</v>
      </c>
      <c r="F10" s="265">
        <f t="shared" si="0"/>
        <v>192</v>
      </c>
      <c r="G10" s="54">
        <f t="shared" si="1"/>
        <v>960</v>
      </c>
    </row>
    <row r="11" spans="1:17" x14ac:dyDescent="0.3">
      <c r="A11" s="264">
        <v>7</v>
      </c>
      <c r="B11" s="265" t="s">
        <v>166</v>
      </c>
      <c r="C11" s="266">
        <v>5</v>
      </c>
      <c r="D11" s="267" t="s">
        <v>100</v>
      </c>
      <c r="E11" s="265">
        <v>160</v>
      </c>
      <c r="F11" s="265">
        <f t="shared" si="0"/>
        <v>192</v>
      </c>
      <c r="G11" s="54">
        <f t="shared" si="1"/>
        <v>960</v>
      </c>
    </row>
    <row r="12" spans="1:17" x14ac:dyDescent="0.3">
      <c r="A12" s="264">
        <v>8</v>
      </c>
      <c r="B12" s="265" t="s">
        <v>167</v>
      </c>
      <c r="C12" s="266">
        <v>5</v>
      </c>
      <c r="D12" s="267" t="s">
        <v>100</v>
      </c>
      <c r="E12" s="265">
        <v>160</v>
      </c>
      <c r="F12" s="265">
        <f t="shared" si="0"/>
        <v>192</v>
      </c>
      <c r="G12" s="54">
        <f t="shared" si="1"/>
        <v>960</v>
      </c>
    </row>
    <row r="13" spans="1:17" x14ac:dyDescent="0.3">
      <c r="A13" s="264">
        <v>9</v>
      </c>
      <c r="B13" s="265" t="s">
        <v>168</v>
      </c>
      <c r="C13" s="266">
        <v>5</v>
      </c>
      <c r="D13" s="267" t="s">
        <v>100</v>
      </c>
      <c r="E13" s="265">
        <v>160</v>
      </c>
      <c r="F13" s="265">
        <f t="shared" si="0"/>
        <v>192</v>
      </c>
      <c r="G13" s="54">
        <f t="shared" si="1"/>
        <v>960</v>
      </c>
    </row>
    <row r="14" spans="1:17" x14ac:dyDescent="0.3">
      <c r="A14" s="264">
        <v>10</v>
      </c>
      <c r="B14" s="265" t="s">
        <v>169</v>
      </c>
      <c r="C14" s="266">
        <v>5</v>
      </c>
      <c r="D14" s="267" t="s">
        <v>100</v>
      </c>
      <c r="E14" s="265">
        <v>160</v>
      </c>
      <c r="F14" s="265">
        <f t="shared" si="0"/>
        <v>192</v>
      </c>
      <c r="G14" s="54">
        <f t="shared" si="1"/>
        <v>960</v>
      </c>
    </row>
    <row r="15" spans="1:17" x14ac:dyDescent="0.3">
      <c r="A15" s="264">
        <v>11</v>
      </c>
      <c r="B15" s="265" t="s">
        <v>170</v>
      </c>
      <c r="C15" s="266">
        <v>5</v>
      </c>
      <c r="D15" s="267" t="s">
        <v>100</v>
      </c>
      <c r="E15" s="265">
        <v>160</v>
      </c>
      <c r="F15" s="265">
        <f t="shared" si="0"/>
        <v>192</v>
      </c>
      <c r="G15" s="54">
        <f t="shared" si="1"/>
        <v>960</v>
      </c>
    </row>
    <row r="16" spans="1:17" x14ac:dyDescent="0.3">
      <c r="A16" s="264">
        <v>12</v>
      </c>
      <c r="B16" s="265" t="s">
        <v>171</v>
      </c>
      <c r="C16" s="266">
        <v>5</v>
      </c>
      <c r="D16" s="267" t="s">
        <v>100</v>
      </c>
      <c r="E16" s="265">
        <v>160</v>
      </c>
      <c r="F16" s="265">
        <f t="shared" si="0"/>
        <v>192</v>
      </c>
      <c r="G16" s="54">
        <f t="shared" si="1"/>
        <v>960</v>
      </c>
    </row>
    <row r="17" spans="1:7" x14ac:dyDescent="0.3">
      <c r="A17" s="264">
        <v>13</v>
      </c>
      <c r="B17" s="265" t="s">
        <v>172</v>
      </c>
      <c r="C17" s="266">
        <v>5</v>
      </c>
      <c r="D17" s="267" t="s">
        <v>100</v>
      </c>
      <c r="E17" s="265">
        <v>160</v>
      </c>
      <c r="F17" s="265">
        <f t="shared" si="0"/>
        <v>192</v>
      </c>
      <c r="G17" s="54">
        <f t="shared" si="1"/>
        <v>960</v>
      </c>
    </row>
    <row r="18" spans="1:7" x14ac:dyDescent="0.3">
      <c r="A18" s="264">
        <v>14</v>
      </c>
      <c r="B18" s="265" t="s">
        <v>173</v>
      </c>
      <c r="C18" s="266">
        <v>5</v>
      </c>
      <c r="D18" s="267" t="s">
        <v>100</v>
      </c>
      <c r="E18" s="265">
        <v>160</v>
      </c>
      <c r="F18" s="265">
        <f t="shared" si="0"/>
        <v>192</v>
      </c>
      <c r="G18" s="54">
        <f t="shared" si="1"/>
        <v>960</v>
      </c>
    </row>
    <row r="19" spans="1:7" x14ac:dyDescent="0.3">
      <c r="A19" s="264">
        <v>15</v>
      </c>
      <c r="B19" s="265" t="s">
        <v>174</v>
      </c>
      <c r="C19" s="266">
        <v>5</v>
      </c>
      <c r="D19" s="267" t="s">
        <v>100</v>
      </c>
      <c r="E19" s="265">
        <v>160</v>
      </c>
      <c r="F19" s="265">
        <f t="shared" si="0"/>
        <v>192</v>
      </c>
      <c r="G19" s="54">
        <f t="shared" si="1"/>
        <v>960</v>
      </c>
    </row>
    <row r="20" spans="1:7" x14ac:dyDescent="0.3">
      <c r="A20" s="264">
        <v>16</v>
      </c>
      <c r="B20" s="265" t="s">
        <v>175</v>
      </c>
      <c r="C20" s="266">
        <v>5</v>
      </c>
      <c r="D20" s="267" t="s">
        <v>100</v>
      </c>
      <c r="E20" s="265">
        <v>160</v>
      </c>
      <c r="F20" s="265">
        <f t="shared" si="0"/>
        <v>192</v>
      </c>
      <c r="G20" s="54">
        <f t="shared" si="1"/>
        <v>960</v>
      </c>
    </row>
    <row r="21" spans="1:7" x14ac:dyDescent="0.3">
      <c r="A21" s="264">
        <v>17</v>
      </c>
      <c r="B21" s="265" t="s">
        <v>176</v>
      </c>
      <c r="C21" s="266">
        <v>5</v>
      </c>
      <c r="D21" s="267" t="s">
        <v>100</v>
      </c>
      <c r="E21" s="265">
        <v>160</v>
      </c>
      <c r="F21" s="265">
        <f t="shared" si="0"/>
        <v>192</v>
      </c>
      <c r="G21" s="54">
        <f t="shared" si="1"/>
        <v>960</v>
      </c>
    </row>
    <row r="22" spans="1:7" x14ac:dyDescent="0.3">
      <c r="A22" s="264">
        <v>18</v>
      </c>
      <c r="B22" s="265" t="s">
        <v>177</v>
      </c>
      <c r="C22" s="266">
        <v>5</v>
      </c>
      <c r="D22" s="267" t="s">
        <v>100</v>
      </c>
      <c r="E22" s="265">
        <v>160</v>
      </c>
      <c r="F22" s="265">
        <f t="shared" si="0"/>
        <v>192</v>
      </c>
      <c r="G22" s="54">
        <f t="shared" si="1"/>
        <v>960</v>
      </c>
    </row>
    <row r="23" spans="1:7" x14ac:dyDescent="0.3">
      <c r="A23" s="264">
        <v>19</v>
      </c>
      <c r="B23" s="265" t="s">
        <v>178</v>
      </c>
      <c r="C23" s="266">
        <v>5</v>
      </c>
      <c r="D23" s="267" t="s">
        <v>100</v>
      </c>
      <c r="E23" s="265">
        <v>160</v>
      </c>
      <c r="F23" s="265">
        <f t="shared" si="0"/>
        <v>192</v>
      </c>
      <c r="G23" s="54">
        <f t="shared" si="1"/>
        <v>960</v>
      </c>
    </row>
    <row r="24" spans="1:7" x14ac:dyDescent="0.3">
      <c r="A24" s="264">
        <v>20</v>
      </c>
      <c r="B24" s="265" t="s">
        <v>179</v>
      </c>
      <c r="C24" s="266">
        <v>5</v>
      </c>
      <c r="D24" s="267" t="s">
        <v>100</v>
      </c>
      <c r="E24" s="265">
        <v>160</v>
      </c>
      <c r="F24" s="265">
        <f t="shared" si="0"/>
        <v>192</v>
      </c>
      <c r="G24" s="54">
        <f t="shared" si="1"/>
        <v>960</v>
      </c>
    </row>
    <row r="25" spans="1:7" x14ac:dyDescent="0.3">
      <c r="A25" s="264">
        <v>21</v>
      </c>
      <c r="B25" s="265" t="s">
        <v>180</v>
      </c>
      <c r="C25" s="266">
        <v>5</v>
      </c>
      <c r="D25" s="267" t="s">
        <v>100</v>
      </c>
      <c r="E25" s="265">
        <v>160</v>
      </c>
      <c r="F25" s="265">
        <f t="shared" si="0"/>
        <v>192</v>
      </c>
      <c r="G25" s="54">
        <f t="shared" si="1"/>
        <v>960</v>
      </c>
    </row>
    <row r="26" spans="1:7" x14ac:dyDescent="0.3">
      <c r="A26" s="264">
        <v>22</v>
      </c>
      <c r="B26" s="265" t="s">
        <v>181</v>
      </c>
      <c r="C26" s="266">
        <v>5</v>
      </c>
      <c r="D26" s="267" t="s">
        <v>100</v>
      </c>
      <c r="E26" s="265">
        <v>160</v>
      </c>
      <c r="F26" s="265">
        <f t="shared" si="0"/>
        <v>192</v>
      </c>
      <c r="G26" s="54">
        <f t="shared" si="1"/>
        <v>960</v>
      </c>
    </row>
    <row r="27" spans="1:7" x14ac:dyDescent="0.3">
      <c r="A27" s="264">
        <v>23</v>
      </c>
      <c r="B27" s="265" t="s">
        <v>182</v>
      </c>
      <c r="C27" s="266">
        <v>5</v>
      </c>
      <c r="D27" s="267" t="s">
        <v>100</v>
      </c>
      <c r="E27" s="265">
        <v>160</v>
      </c>
      <c r="F27" s="265">
        <f t="shared" si="0"/>
        <v>192</v>
      </c>
      <c r="G27" s="54">
        <f t="shared" si="1"/>
        <v>960</v>
      </c>
    </row>
    <row r="28" spans="1:7" x14ac:dyDescent="0.3">
      <c r="A28" s="264">
        <v>24</v>
      </c>
      <c r="B28" s="265" t="s">
        <v>183</v>
      </c>
      <c r="C28" s="266">
        <v>5</v>
      </c>
      <c r="D28" s="267" t="s">
        <v>100</v>
      </c>
      <c r="E28" s="265">
        <v>160</v>
      </c>
      <c r="F28" s="265">
        <f t="shared" si="0"/>
        <v>192</v>
      </c>
      <c r="G28" s="54">
        <f t="shared" si="1"/>
        <v>960</v>
      </c>
    </row>
    <row r="29" spans="1:7" x14ac:dyDescent="0.3">
      <c r="A29" s="264">
        <v>25</v>
      </c>
      <c r="B29" s="265" t="s">
        <v>184</v>
      </c>
      <c r="C29" s="266">
        <v>5</v>
      </c>
      <c r="D29" s="267" t="s">
        <v>100</v>
      </c>
      <c r="E29" s="265">
        <v>160</v>
      </c>
      <c r="F29" s="265">
        <f t="shared" si="0"/>
        <v>192</v>
      </c>
      <c r="G29" s="54">
        <f t="shared" si="1"/>
        <v>960</v>
      </c>
    </row>
    <row r="30" spans="1:7" x14ac:dyDescent="0.3">
      <c r="A30" s="264">
        <v>26</v>
      </c>
      <c r="B30" s="265" t="s">
        <v>185</v>
      </c>
      <c r="C30" s="266">
        <v>5</v>
      </c>
      <c r="D30" s="267" t="s">
        <v>100</v>
      </c>
      <c r="E30" s="265">
        <v>160</v>
      </c>
      <c r="F30" s="265">
        <f t="shared" si="0"/>
        <v>192</v>
      </c>
      <c r="G30" s="54">
        <f t="shared" si="1"/>
        <v>960</v>
      </c>
    </row>
    <row r="31" spans="1:7" x14ac:dyDescent="0.3">
      <c r="A31" s="93">
        <v>16</v>
      </c>
      <c r="B31" s="87" t="s">
        <v>1240</v>
      </c>
      <c r="C31" s="233">
        <v>1</v>
      </c>
      <c r="D31" s="234" t="s">
        <v>377</v>
      </c>
      <c r="E31" s="54"/>
      <c r="F31" s="54"/>
      <c r="G31" s="54">
        <v>0</v>
      </c>
    </row>
    <row r="32" spans="1:7" x14ac:dyDescent="0.3">
      <c r="A32" s="93">
        <v>17</v>
      </c>
      <c r="B32" s="87" t="s">
        <v>1239</v>
      </c>
      <c r="C32" s="233">
        <v>1</v>
      </c>
      <c r="D32" s="234" t="s">
        <v>377</v>
      </c>
      <c r="E32" s="54"/>
      <c r="F32" s="54"/>
      <c r="G32" s="54"/>
    </row>
    <row r="33" spans="1:8" x14ac:dyDescent="0.3">
      <c r="A33" s="86">
        <v>18</v>
      </c>
      <c r="B33" s="87" t="s">
        <v>1238</v>
      </c>
      <c r="C33" s="235">
        <v>1</v>
      </c>
      <c r="D33" s="234" t="s">
        <v>1237</v>
      </c>
      <c r="E33" s="54"/>
      <c r="F33" s="54"/>
      <c r="G33" s="54"/>
    </row>
    <row r="35" spans="1:8" x14ac:dyDescent="0.3">
      <c r="F35" s="35" t="s">
        <v>478</v>
      </c>
      <c r="G35" s="35">
        <f>SUM(G5:G34)</f>
        <v>24960</v>
      </c>
      <c r="H35" s="36" t="s">
        <v>1457</v>
      </c>
    </row>
  </sheetData>
  <pageMargins left="0.70866141732283472" right="0.70866141732283472" top="0.36" bottom="0.44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5" sqref="A5:G15"/>
    </sheetView>
  </sheetViews>
  <sheetFormatPr defaultColWidth="9.109375" defaultRowHeight="14.4" x14ac:dyDescent="0.3"/>
  <cols>
    <col min="1" max="1" width="5.88671875" style="36" customWidth="1"/>
    <col min="2" max="2" width="47.6640625" style="36" customWidth="1"/>
    <col min="3" max="3" width="7.5546875" style="36" customWidth="1"/>
    <col min="4" max="4" width="17.44140625" style="36" customWidth="1"/>
    <col min="5" max="5" width="10.5546875" style="36" customWidth="1"/>
    <col min="6" max="6" width="10" style="36" customWidth="1"/>
    <col min="7" max="10" width="9.109375" style="36"/>
    <col min="11" max="11" width="16.88671875" style="36" customWidth="1"/>
    <col min="12" max="12" width="12.88671875" style="36" customWidth="1"/>
    <col min="13" max="16384" width="9.109375" style="36"/>
  </cols>
  <sheetData>
    <row r="1" spans="1:13" ht="17.399999999999999" x14ac:dyDescent="0.3">
      <c r="A1" s="70" t="s">
        <v>1262</v>
      </c>
      <c r="B1" s="70"/>
      <c r="C1" s="70"/>
      <c r="D1" s="70"/>
      <c r="E1" s="2"/>
      <c r="F1" s="2"/>
      <c r="G1" s="55" t="s">
        <v>464</v>
      </c>
      <c r="H1" s="56"/>
      <c r="I1" s="56"/>
      <c r="J1" s="56"/>
      <c r="K1" s="56"/>
      <c r="L1" s="57">
        <v>4420</v>
      </c>
      <c r="M1" s="58" t="s">
        <v>465</v>
      </c>
    </row>
    <row r="2" spans="1:13" ht="17.399999999999999" x14ac:dyDescent="0.3">
      <c r="A2" s="70" t="s">
        <v>429</v>
      </c>
      <c r="B2" s="70"/>
      <c r="C2" s="70"/>
      <c r="D2" s="70"/>
      <c r="E2" s="2"/>
      <c r="F2" s="2"/>
      <c r="G2" s="2"/>
      <c r="H2" s="2"/>
    </row>
    <row r="3" spans="1:13" ht="17.399999999999999" x14ac:dyDescent="0.3">
      <c r="A3" s="71" t="s">
        <v>428</v>
      </c>
      <c r="B3" s="72"/>
      <c r="C3" s="73"/>
      <c r="D3" s="74"/>
    </row>
    <row r="4" spans="1:13" x14ac:dyDescent="0.3">
      <c r="A4" s="75"/>
      <c r="B4" s="76"/>
      <c r="C4" s="73"/>
      <c r="D4" s="74"/>
      <c r="G4" s="35"/>
    </row>
    <row r="5" spans="1:13" ht="40.200000000000003" x14ac:dyDescent="0.3">
      <c r="A5" s="93" t="s">
        <v>105</v>
      </c>
      <c r="B5" s="93" t="s">
        <v>1</v>
      </c>
      <c r="C5" s="554" t="s">
        <v>2</v>
      </c>
      <c r="D5" s="455" t="s">
        <v>3</v>
      </c>
      <c r="E5" s="153" t="s">
        <v>510</v>
      </c>
      <c r="F5" s="153" t="s">
        <v>511</v>
      </c>
      <c r="G5" s="555" t="s">
        <v>513</v>
      </c>
      <c r="H5" s="43"/>
    </row>
    <row r="6" spans="1:13" x14ac:dyDescent="0.3">
      <c r="A6" s="93">
        <v>1</v>
      </c>
      <c r="B6" s="388" t="s">
        <v>430</v>
      </c>
      <c r="C6" s="556">
        <v>12</v>
      </c>
      <c r="D6" s="234" t="s">
        <v>445</v>
      </c>
      <c r="E6" s="97">
        <v>60</v>
      </c>
      <c r="F6" s="231">
        <f>E6*1.2</f>
        <v>72</v>
      </c>
      <c r="G6" s="119">
        <f>C6*F6</f>
        <v>864</v>
      </c>
      <c r="H6" s="29"/>
    </row>
    <row r="7" spans="1:13" x14ac:dyDescent="0.3">
      <c r="A7" s="93">
        <v>2</v>
      </c>
      <c r="B7" s="388" t="s">
        <v>431</v>
      </c>
      <c r="C7" s="233">
        <v>16</v>
      </c>
      <c r="D7" s="234" t="s">
        <v>441</v>
      </c>
      <c r="E7" s="97">
        <v>60</v>
      </c>
      <c r="F7" s="231">
        <f t="shared" ref="F7:F15" si="0">E7*1.2</f>
        <v>72</v>
      </c>
      <c r="G7" s="119">
        <f t="shared" ref="G7:G15" si="1">C7*F7</f>
        <v>1152</v>
      </c>
      <c r="H7" s="29"/>
    </row>
    <row r="8" spans="1:13" x14ac:dyDescent="0.3">
      <c r="A8" s="93">
        <v>3</v>
      </c>
      <c r="B8" s="388" t="s">
        <v>432</v>
      </c>
      <c r="C8" s="233">
        <v>15</v>
      </c>
      <c r="D8" s="234" t="s">
        <v>442</v>
      </c>
      <c r="E8" s="97">
        <v>60</v>
      </c>
      <c r="F8" s="231">
        <f t="shared" si="0"/>
        <v>72</v>
      </c>
      <c r="G8" s="119">
        <f t="shared" si="1"/>
        <v>1080</v>
      </c>
      <c r="H8" s="29"/>
    </row>
    <row r="9" spans="1:13" x14ac:dyDescent="0.3">
      <c r="A9" s="93">
        <v>4</v>
      </c>
      <c r="B9" s="388" t="s">
        <v>433</v>
      </c>
      <c r="C9" s="556">
        <v>15</v>
      </c>
      <c r="D9" s="234" t="s">
        <v>443</v>
      </c>
      <c r="E9" s="97">
        <v>60</v>
      </c>
      <c r="F9" s="231">
        <f t="shared" si="0"/>
        <v>72</v>
      </c>
      <c r="G9" s="119">
        <f t="shared" si="1"/>
        <v>1080</v>
      </c>
      <c r="H9" s="29"/>
    </row>
    <row r="10" spans="1:13" x14ac:dyDescent="0.3">
      <c r="A10" s="93">
        <v>5</v>
      </c>
      <c r="B10" s="388" t="s">
        <v>434</v>
      </c>
      <c r="C10" s="556">
        <v>2</v>
      </c>
      <c r="D10" s="234" t="s">
        <v>444</v>
      </c>
      <c r="E10" s="97">
        <v>60</v>
      </c>
      <c r="F10" s="231">
        <f t="shared" si="0"/>
        <v>72</v>
      </c>
      <c r="G10" s="119">
        <f t="shared" si="1"/>
        <v>144</v>
      </c>
      <c r="H10" s="29"/>
    </row>
    <row r="11" spans="1:13" x14ac:dyDescent="0.3">
      <c r="A11" s="93">
        <v>6</v>
      </c>
      <c r="B11" s="388" t="s">
        <v>435</v>
      </c>
      <c r="C11" s="556">
        <v>3</v>
      </c>
      <c r="D11" s="557" t="s">
        <v>440</v>
      </c>
      <c r="E11" s="97">
        <v>60</v>
      </c>
      <c r="F11" s="231">
        <f t="shared" si="0"/>
        <v>72</v>
      </c>
      <c r="G11" s="119">
        <f t="shared" si="1"/>
        <v>216</v>
      </c>
      <c r="H11" s="29"/>
    </row>
    <row r="12" spans="1:13" x14ac:dyDescent="0.3">
      <c r="A12" s="93">
        <v>7</v>
      </c>
      <c r="B12" s="388" t="s">
        <v>436</v>
      </c>
      <c r="C12" s="556">
        <v>3</v>
      </c>
      <c r="D12" s="234" t="s">
        <v>446</v>
      </c>
      <c r="E12" s="97">
        <v>60</v>
      </c>
      <c r="F12" s="231">
        <f t="shared" si="0"/>
        <v>72</v>
      </c>
      <c r="G12" s="119">
        <f t="shared" si="1"/>
        <v>216</v>
      </c>
      <c r="H12" s="29"/>
    </row>
    <row r="13" spans="1:13" x14ac:dyDescent="0.3">
      <c r="A13" s="93">
        <v>8</v>
      </c>
      <c r="B13" s="388" t="s">
        <v>437</v>
      </c>
      <c r="C13" s="556">
        <v>3</v>
      </c>
      <c r="D13" s="234" t="s">
        <v>446</v>
      </c>
      <c r="E13" s="97">
        <v>60</v>
      </c>
      <c r="F13" s="231">
        <f t="shared" si="0"/>
        <v>72</v>
      </c>
      <c r="G13" s="119">
        <f t="shared" si="1"/>
        <v>216</v>
      </c>
      <c r="H13" s="29"/>
      <c r="K13" s="44"/>
    </row>
    <row r="14" spans="1:13" x14ac:dyDescent="0.3">
      <c r="A14" s="93">
        <v>9</v>
      </c>
      <c r="B14" s="388" t="s">
        <v>438</v>
      </c>
      <c r="C14" s="556">
        <v>3</v>
      </c>
      <c r="D14" s="234" t="s">
        <v>446</v>
      </c>
      <c r="E14" s="97">
        <v>60</v>
      </c>
      <c r="F14" s="231">
        <f t="shared" si="0"/>
        <v>72</v>
      </c>
      <c r="G14" s="119">
        <f t="shared" si="1"/>
        <v>216</v>
      </c>
      <c r="H14" s="29"/>
      <c r="K14" s="44"/>
    </row>
    <row r="15" spans="1:13" x14ac:dyDescent="0.3">
      <c r="A15" s="93">
        <v>10</v>
      </c>
      <c r="B15" s="388" t="s">
        <v>439</v>
      </c>
      <c r="C15" s="556">
        <v>4</v>
      </c>
      <c r="D15" s="557" t="s">
        <v>440</v>
      </c>
      <c r="E15" s="97">
        <v>60</v>
      </c>
      <c r="F15" s="231">
        <f t="shared" si="0"/>
        <v>72</v>
      </c>
      <c r="G15" s="119">
        <f t="shared" si="1"/>
        <v>288</v>
      </c>
      <c r="H15" s="29"/>
    </row>
    <row r="16" spans="1:13" x14ac:dyDescent="0.3">
      <c r="C16" s="257">
        <f>SUM(C6:C15)</f>
        <v>76</v>
      </c>
    </row>
    <row r="17" spans="1:8" x14ac:dyDescent="0.3">
      <c r="F17" s="36" t="s">
        <v>478</v>
      </c>
      <c r="G17" s="36">
        <f>SUM(G6:G16)</f>
        <v>5472</v>
      </c>
      <c r="H17" s="36" t="s">
        <v>1457</v>
      </c>
    </row>
    <row r="18" spans="1:8" s="35" customFormat="1" x14ac:dyDescent="0.3">
      <c r="A18" s="45"/>
      <c r="B18" s="39"/>
      <c r="C18" s="1"/>
      <c r="D18" s="15"/>
      <c r="E18" s="32"/>
      <c r="F18" s="29"/>
      <c r="G18" s="29"/>
      <c r="H18" s="29"/>
    </row>
    <row r="19" spans="1:8" s="35" customFormat="1" x14ac:dyDescent="0.3">
      <c r="A19" s="45"/>
      <c r="B19" s="39"/>
      <c r="C19" s="1"/>
      <c r="D19" s="15"/>
      <c r="E19" s="32"/>
      <c r="F19" s="29"/>
      <c r="G19" s="29"/>
      <c r="H19" s="29"/>
    </row>
    <row r="20" spans="1:8" s="35" customFormat="1" x14ac:dyDescent="0.3">
      <c r="A20" s="45"/>
      <c r="B20" s="39"/>
      <c r="C20" s="1"/>
      <c r="D20" s="15"/>
      <c r="E20" s="32"/>
      <c r="F20" s="29"/>
      <c r="G20" s="29"/>
      <c r="H20" s="29"/>
    </row>
    <row r="21" spans="1:8" s="35" customFormat="1" x14ac:dyDescent="0.3">
      <c r="A21" s="45"/>
      <c r="B21" s="39"/>
      <c r="C21" s="1"/>
      <c r="D21" s="15"/>
      <c r="E21" s="32"/>
      <c r="F21" s="29"/>
      <c r="G21" s="29"/>
      <c r="H21" s="29"/>
    </row>
    <row r="22" spans="1:8" s="35" customFormat="1" x14ac:dyDescent="0.3">
      <c r="A22" s="45"/>
      <c r="B22" s="46"/>
      <c r="C22" s="1"/>
      <c r="D22" s="15"/>
      <c r="E22" s="32"/>
      <c r="F22" s="29"/>
      <c r="G22" s="29"/>
      <c r="H22" s="29"/>
    </row>
    <row r="23" spans="1:8" s="35" customFormat="1" x14ac:dyDescent="0.3">
      <c r="A23" s="45"/>
      <c r="B23" s="39"/>
      <c r="C23" s="1"/>
      <c r="D23" s="15"/>
      <c r="E23" s="32"/>
      <c r="F23" s="29"/>
      <c r="G23" s="29"/>
      <c r="H23" s="29"/>
    </row>
    <row r="24" spans="1:8" s="35" customFormat="1" x14ac:dyDescent="0.3">
      <c r="A24" s="47"/>
      <c r="B24" s="48"/>
      <c r="C24" s="1"/>
      <c r="D24" s="15"/>
      <c r="E24" s="32"/>
      <c r="F24" s="29"/>
      <c r="G24" s="29"/>
      <c r="H24" s="29"/>
    </row>
    <row r="25" spans="1:8" s="35" customFormat="1" x14ac:dyDescent="0.3">
      <c r="A25" s="47"/>
      <c r="B25" s="48"/>
      <c r="C25" s="49"/>
      <c r="D25" s="15"/>
      <c r="E25" s="32"/>
      <c r="F25" s="29"/>
      <c r="G25" s="29"/>
      <c r="H25" s="29"/>
    </row>
    <row r="26" spans="1:8" s="35" customFormat="1" x14ac:dyDescent="0.3"/>
    <row r="27" spans="1:8" x14ac:dyDescent="0.3">
      <c r="A27" s="35"/>
      <c r="B27" s="50"/>
    </row>
    <row r="28" spans="1:8" x14ac:dyDescent="0.3">
      <c r="A28" s="35"/>
      <c r="B28" s="50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E5" sqref="E5:G35"/>
    </sheetView>
  </sheetViews>
  <sheetFormatPr defaultColWidth="14" defaultRowHeight="13.2" x14ac:dyDescent="0.25"/>
  <cols>
    <col min="1" max="1" width="5.88671875" style="21" customWidth="1"/>
    <col min="2" max="2" width="33.5546875" style="4" customWidth="1"/>
    <col min="3" max="3" width="7.44140625" style="5" customWidth="1"/>
    <col min="4" max="4" width="17.88671875" style="22" customWidth="1"/>
    <col min="5" max="5" width="9.109375" style="22" customWidth="1"/>
    <col min="6" max="6" width="8.88671875" style="22" customWidth="1"/>
    <col min="7" max="7" width="11.44140625" style="22" customWidth="1"/>
    <col min="8" max="242" width="9.109375" style="22" customWidth="1"/>
    <col min="243" max="243" width="4.88671875" style="22" customWidth="1"/>
    <col min="244" max="244" width="5.88671875" style="22" customWidth="1"/>
    <col min="245" max="245" width="16.88671875" style="22" customWidth="1"/>
    <col min="246" max="246" width="16.5546875" style="22" customWidth="1"/>
    <col min="247" max="247" width="15.109375" style="22" customWidth="1"/>
    <col min="248" max="248" width="16.88671875" style="22" customWidth="1"/>
    <col min="249" max="16384" width="14" style="22"/>
  </cols>
  <sheetData>
    <row r="1" spans="1:13" ht="17.399999999999999" x14ac:dyDescent="0.3">
      <c r="A1" s="2" t="s">
        <v>1288</v>
      </c>
      <c r="B1" s="2"/>
      <c r="C1" s="2"/>
      <c r="D1" s="2"/>
      <c r="E1" s="2"/>
      <c r="F1" s="2"/>
      <c r="G1" s="55" t="s">
        <v>464</v>
      </c>
      <c r="H1" s="56"/>
      <c r="I1" s="56"/>
      <c r="J1" s="56"/>
      <c r="K1" s="56"/>
      <c r="L1" s="57">
        <v>8333</v>
      </c>
      <c r="M1" s="58" t="s">
        <v>465</v>
      </c>
    </row>
    <row r="2" spans="1:13" ht="17.399999999999999" x14ac:dyDescent="0.25">
      <c r="A2" s="2" t="s">
        <v>1325</v>
      </c>
      <c r="B2" s="2"/>
      <c r="C2" s="2"/>
      <c r="D2" s="2"/>
      <c r="E2" s="2"/>
      <c r="F2" s="2"/>
      <c r="G2" s="2"/>
      <c r="H2" s="2"/>
    </row>
    <row r="3" spans="1:13" x14ac:dyDescent="0.25">
      <c r="A3" s="4"/>
      <c r="B3" s="5"/>
      <c r="C3" s="6"/>
      <c r="L3" s="22">
        <f>L1*1.2</f>
        <v>9999.6</v>
      </c>
      <c r="M3" s="22" t="s">
        <v>1457</v>
      </c>
    </row>
    <row r="4" spans="1:13" s="12" customFormat="1" ht="48.75" customHeight="1" x14ac:dyDescent="0.25">
      <c r="A4" s="9" t="s">
        <v>105</v>
      </c>
      <c r="B4" s="9" t="s">
        <v>1</v>
      </c>
      <c r="C4" s="10" t="s">
        <v>2</v>
      </c>
      <c r="D4" s="30" t="s">
        <v>3</v>
      </c>
      <c r="E4" s="90" t="s">
        <v>510</v>
      </c>
      <c r="F4" s="90" t="s">
        <v>511</v>
      </c>
      <c r="G4" s="91" t="s">
        <v>513</v>
      </c>
      <c r="H4" s="43"/>
    </row>
    <row r="5" spans="1:13" s="397" customFormat="1" ht="10.199999999999999" x14ac:dyDescent="0.2">
      <c r="A5" s="461">
        <v>1</v>
      </c>
      <c r="B5" s="461">
        <v>2</v>
      </c>
      <c r="C5" s="461">
        <v>3</v>
      </c>
      <c r="D5" s="461">
        <v>4</v>
      </c>
      <c r="E5" s="469"/>
      <c r="F5" s="469"/>
      <c r="G5" s="469"/>
      <c r="H5" s="464"/>
    </row>
    <row r="6" spans="1:13" x14ac:dyDescent="0.25">
      <c r="A6" s="93">
        <v>1</v>
      </c>
      <c r="B6" s="165" t="s">
        <v>1326</v>
      </c>
      <c r="C6" s="233">
        <v>10</v>
      </c>
      <c r="D6" s="234" t="s">
        <v>1327</v>
      </c>
      <c r="E6" s="99"/>
      <c r="F6" s="558"/>
      <c r="G6" s="559"/>
      <c r="H6" s="29"/>
      <c r="I6" s="486"/>
      <c r="J6" s="29"/>
    </row>
    <row r="7" spans="1:13" x14ac:dyDescent="0.25">
      <c r="A7" s="93">
        <v>2</v>
      </c>
      <c r="B7" s="165" t="s">
        <v>1326</v>
      </c>
      <c r="C7" s="233">
        <v>7</v>
      </c>
      <c r="D7" s="234" t="s">
        <v>1328</v>
      </c>
      <c r="E7" s="99"/>
      <c r="F7" s="558"/>
      <c r="G7" s="559"/>
      <c r="H7" s="29"/>
      <c r="I7" s="486"/>
      <c r="J7" s="29"/>
    </row>
    <row r="8" spans="1:13" x14ac:dyDescent="0.25">
      <c r="A8" s="93">
        <v>3</v>
      </c>
      <c r="B8" s="165" t="s">
        <v>1329</v>
      </c>
      <c r="C8" s="233">
        <v>10</v>
      </c>
      <c r="D8" s="234" t="s">
        <v>1327</v>
      </c>
      <c r="E8" s="99"/>
      <c r="F8" s="558"/>
      <c r="G8" s="559"/>
      <c r="H8" s="29"/>
      <c r="I8" s="486"/>
      <c r="J8" s="29"/>
    </row>
    <row r="9" spans="1:13" x14ac:dyDescent="0.25">
      <c r="A9" s="93">
        <v>4</v>
      </c>
      <c r="B9" s="165" t="s">
        <v>1329</v>
      </c>
      <c r="C9" s="233">
        <v>7</v>
      </c>
      <c r="D9" s="234" t="s">
        <v>1328</v>
      </c>
      <c r="E9" s="99"/>
      <c r="F9" s="558"/>
      <c r="G9" s="559"/>
      <c r="H9" s="29"/>
      <c r="I9" s="486"/>
      <c r="J9" s="29"/>
    </row>
    <row r="10" spans="1:13" x14ac:dyDescent="0.25">
      <c r="A10" s="93">
        <v>5</v>
      </c>
      <c r="B10" s="165" t="s">
        <v>1330</v>
      </c>
      <c r="C10" s="233">
        <v>4</v>
      </c>
      <c r="D10" s="234" t="s">
        <v>1331</v>
      </c>
      <c r="E10" s="99"/>
      <c r="F10" s="558"/>
      <c r="G10" s="559"/>
      <c r="H10" s="29"/>
      <c r="I10" s="486"/>
      <c r="J10" s="29"/>
    </row>
    <row r="11" spans="1:13" x14ac:dyDescent="0.25">
      <c r="A11" s="93">
        <v>6</v>
      </c>
      <c r="B11" s="165" t="s">
        <v>1332</v>
      </c>
      <c r="C11" s="233">
        <v>5</v>
      </c>
      <c r="D11" s="234" t="s">
        <v>1327</v>
      </c>
      <c r="E11" s="99"/>
      <c r="F11" s="558"/>
      <c r="G11" s="559"/>
      <c r="H11" s="29"/>
      <c r="I11" s="486"/>
      <c r="J11" s="29"/>
    </row>
    <row r="12" spans="1:13" x14ac:dyDescent="0.25">
      <c r="A12" s="93">
        <v>7</v>
      </c>
      <c r="B12" s="165" t="s">
        <v>1333</v>
      </c>
      <c r="C12" s="233">
        <v>4</v>
      </c>
      <c r="D12" s="234" t="s">
        <v>1327</v>
      </c>
      <c r="E12" s="99"/>
      <c r="F12" s="558"/>
      <c r="G12" s="559"/>
      <c r="H12" s="29"/>
      <c r="I12" s="486"/>
      <c r="J12" s="29"/>
    </row>
    <row r="13" spans="1:13" x14ac:dyDescent="0.25">
      <c r="A13" s="93">
        <v>8</v>
      </c>
      <c r="B13" s="165" t="s">
        <v>1334</v>
      </c>
      <c r="C13" s="233">
        <v>5</v>
      </c>
      <c r="D13" s="234" t="s">
        <v>1331</v>
      </c>
      <c r="E13" s="99"/>
      <c r="F13" s="558"/>
      <c r="G13" s="559"/>
      <c r="H13" s="29"/>
      <c r="I13" s="486"/>
      <c r="J13" s="29"/>
    </row>
    <row r="14" spans="1:13" x14ac:dyDescent="0.25">
      <c r="A14" s="93">
        <v>9</v>
      </c>
      <c r="B14" s="165" t="s">
        <v>1335</v>
      </c>
      <c r="C14" s="233">
        <v>3</v>
      </c>
      <c r="D14" s="234" t="s">
        <v>1331</v>
      </c>
      <c r="E14" s="99"/>
      <c r="F14" s="558"/>
      <c r="G14" s="559"/>
      <c r="H14" s="29"/>
      <c r="I14" s="486"/>
      <c r="J14" s="29"/>
    </row>
    <row r="15" spans="1:13" x14ac:dyDescent="0.25">
      <c r="A15" s="93">
        <v>10</v>
      </c>
      <c r="B15" s="165" t="s">
        <v>1336</v>
      </c>
      <c r="C15" s="233">
        <v>6</v>
      </c>
      <c r="D15" s="234" t="s">
        <v>1337</v>
      </c>
      <c r="E15" s="99"/>
      <c r="F15" s="558"/>
      <c r="G15" s="559"/>
      <c r="H15" s="29"/>
      <c r="I15" s="486"/>
      <c r="J15" s="29"/>
    </row>
    <row r="16" spans="1:13" x14ac:dyDescent="0.25">
      <c r="A16" s="93">
        <v>11</v>
      </c>
      <c r="B16" s="165" t="s">
        <v>1338</v>
      </c>
      <c r="C16" s="233">
        <v>4</v>
      </c>
      <c r="D16" s="234" t="s">
        <v>1337</v>
      </c>
      <c r="E16" s="99"/>
      <c r="F16" s="558"/>
      <c r="G16" s="559"/>
      <c r="H16" s="29"/>
      <c r="I16" s="486"/>
      <c r="J16" s="29"/>
    </row>
    <row r="17" spans="1:10" x14ac:dyDescent="0.25">
      <c r="A17" s="93">
        <v>12</v>
      </c>
      <c r="B17" s="165" t="s">
        <v>1339</v>
      </c>
      <c r="C17" s="233">
        <v>4</v>
      </c>
      <c r="D17" s="234" t="s">
        <v>1308</v>
      </c>
      <c r="E17" s="99"/>
      <c r="F17" s="558"/>
      <c r="G17" s="559"/>
      <c r="H17" s="29"/>
      <c r="I17" s="486"/>
      <c r="J17" s="29"/>
    </row>
    <row r="18" spans="1:10" x14ac:dyDescent="0.25">
      <c r="A18" s="93">
        <v>13</v>
      </c>
      <c r="B18" s="165" t="s">
        <v>1340</v>
      </c>
      <c r="C18" s="233">
        <v>2</v>
      </c>
      <c r="D18" s="234" t="s">
        <v>1341</v>
      </c>
      <c r="E18" s="99"/>
      <c r="F18" s="558"/>
      <c r="G18" s="559"/>
      <c r="H18" s="29"/>
      <c r="I18" s="486"/>
      <c r="J18" s="29"/>
    </row>
    <row r="19" spans="1:10" x14ac:dyDescent="0.25">
      <c r="A19" s="93">
        <v>14</v>
      </c>
      <c r="B19" s="165" t="s">
        <v>1342</v>
      </c>
      <c r="C19" s="233">
        <v>4</v>
      </c>
      <c r="D19" s="234" t="s">
        <v>1343</v>
      </c>
      <c r="E19" s="99"/>
      <c r="F19" s="558"/>
      <c r="G19" s="559"/>
      <c r="H19" s="29"/>
      <c r="I19" s="486"/>
      <c r="J19" s="29"/>
    </row>
    <row r="20" spans="1:10" x14ac:dyDescent="0.25">
      <c r="A20" s="93">
        <v>15</v>
      </c>
      <c r="B20" s="165" t="s">
        <v>1344</v>
      </c>
      <c r="C20" s="233">
        <v>5</v>
      </c>
      <c r="D20" s="234" t="s">
        <v>1337</v>
      </c>
      <c r="E20" s="99"/>
      <c r="F20" s="558"/>
      <c r="G20" s="559"/>
      <c r="H20" s="29"/>
      <c r="I20" s="486"/>
      <c r="J20" s="29"/>
    </row>
    <row r="21" spans="1:10" x14ac:dyDescent="0.25">
      <c r="A21" s="93">
        <v>16</v>
      </c>
      <c r="B21" s="165" t="s">
        <v>1345</v>
      </c>
      <c r="C21" s="233">
        <v>4</v>
      </c>
      <c r="D21" s="234" t="s">
        <v>1346</v>
      </c>
      <c r="E21" s="99"/>
      <c r="F21" s="558"/>
      <c r="G21" s="559"/>
      <c r="H21" s="29"/>
      <c r="I21" s="486"/>
      <c r="J21" s="29"/>
    </row>
    <row r="22" spans="1:10" x14ac:dyDescent="0.25">
      <c r="A22" s="93">
        <v>17</v>
      </c>
      <c r="B22" s="165" t="s">
        <v>447</v>
      </c>
      <c r="C22" s="233">
        <v>4</v>
      </c>
      <c r="D22" s="234" t="s">
        <v>103</v>
      </c>
      <c r="E22" s="99"/>
      <c r="F22" s="558"/>
      <c r="G22" s="559"/>
      <c r="H22" s="29"/>
      <c r="I22" s="486"/>
      <c r="J22" s="29"/>
    </row>
    <row r="23" spans="1:10" x14ac:dyDescent="0.25">
      <c r="A23" s="93">
        <v>18</v>
      </c>
      <c r="B23" s="165" t="s">
        <v>447</v>
      </c>
      <c r="C23" s="233">
        <v>3</v>
      </c>
      <c r="D23" s="234" t="s">
        <v>1347</v>
      </c>
      <c r="E23" s="99"/>
      <c r="F23" s="558"/>
      <c r="G23" s="559"/>
      <c r="H23" s="29"/>
      <c r="I23" s="486"/>
      <c r="J23" s="29"/>
    </row>
    <row r="24" spans="1:10" x14ac:dyDescent="0.25">
      <c r="A24" s="93">
        <v>19</v>
      </c>
      <c r="B24" s="165" t="s">
        <v>1348</v>
      </c>
      <c r="C24" s="233">
        <v>3</v>
      </c>
      <c r="D24" s="234" t="s">
        <v>1337</v>
      </c>
      <c r="E24" s="99"/>
      <c r="F24" s="558"/>
      <c r="G24" s="559"/>
      <c r="H24" s="29"/>
      <c r="I24" s="486"/>
      <c r="J24" s="29"/>
    </row>
    <row r="25" spans="1:10" x14ac:dyDescent="0.25">
      <c r="A25" s="93">
        <v>20</v>
      </c>
      <c r="B25" s="165" t="s">
        <v>1349</v>
      </c>
      <c r="C25" s="233">
        <v>3</v>
      </c>
      <c r="D25" s="234" t="s">
        <v>1350</v>
      </c>
      <c r="E25" s="99"/>
      <c r="F25" s="558"/>
      <c r="G25" s="558"/>
      <c r="H25" s="29"/>
      <c r="I25" s="486"/>
      <c r="J25" s="29"/>
    </row>
    <row r="26" spans="1:10" x14ac:dyDescent="0.25">
      <c r="A26" s="93">
        <v>21</v>
      </c>
      <c r="B26" s="165" t="s">
        <v>1351</v>
      </c>
      <c r="C26" s="233">
        <v>4</v>
      </c>
      <c r="D26" s="234" t="s">
        <v>1352</v>
      </c>
      <c r="E26" s="99"/>
      <c r="F26" s="558"/>
      <c r="G26" s="558"/>
      <c r="H26" s="29"/>
      <c r="I26" s="486"/>
      <c r="J26" s="29"/>
    </row>
    <row r="27" spans="1:10" x14ac:dyDescent="0.25">
      <c r="A27" s="93">
        <v>22</v>
      </c>
      <c r="B27" s="165" t="s">
        <v>1353</v>
      </c>
      <c r="C27" s="233">
        <v>4</v>
      </c>
      <c r="D27" s="234" t="s">
        <v>1354</v>
      </c>
      <c r="E27" s="99"/>
      <c r="F27" s="558"/>
      <c r="G27" s="558"/>
      <c r="H27" s="29"/>
      <c r="I27" s="486"/>
      <c r="J27" s="29"/>
    </row>
    <row r="28" spans="1:10" x14ac:dyDescent="0.25">
      <c r="A28" s="93">
        <v>23</v>
      </c>
      <c r="B28" s="165" t="s">
        <v>1355</v>
      </c>
      <c r="C28" s="233">
        <v>6</v>
      </c>
      <c r="D28" s="234" t="s">
        <v>1337</v>
      </c>
      <c r="E28" s="99"/>
      <c r="F28" s="558"/>
      <c r="G28" s="558"/>
      <c r="H28" s="29"/>
      <c r="I28" s="486"/>
      <c r="J28" s="29"/>
    </row>
    <row r="29" spans="1:10" x14ac:dyDescent="0.25">
      <c r="A29" s="93">
        <v>24</v>
      </c>
      <c r="B29" s="165" t="s">
        <v>1356</v>
      </c>
      <c r="C29" s="233">
        <v>4</v>
      </c>
      <c r="D29" s="234" t="s">
        <v>1357</v>
      </c>
      <c r="E29" s="99"/>
      <c r="F29" s="558"/>
      <c r="G29" s="558"/>
      <c r="H29" s="29"/>
      <c r="I29" s="486"/>
      <c r="J29" s="29"/>
    </row>
    <row r="30" spans="1:10" x14ac:dyDescent="0.25">
      <c r="A30" s="93">
        <v>25</v>
      </c>
      <c r="B30" s="165" t="s">
        <v>1358</v>
      </c>
      <c r="C30" s="233">
        <v>5</v>
      </c>
      <c r="D30" s="234" t="s">
        <v>1359</v>
      </c>
      <c r="E30" s="99"/>
      <c r="F30" s="558"/>
      <c r="G30" s="558"/>
      <c r="H30" s="29"/>
      <c r="I30" s="486"/>
      <c r="J30" s="29"/>
    </row>
    <row r="31" spans="1:10" x14ac:dyDescent="0.25">
      <c r="A31" s="93">
        <v>26</v>
      </c>
      <c r="B31" s="165" t="s">
        <v>1360</v>
      </c>
      <c r="C31" s="233">
        <v>8</v>
      </c>
      <c r="D31" s="234" t="s">
        <v>1327</v>
      </c>
      <c r="E31" s="99"/>
      <c r="F31" s="558"/>
      <c r="G31" s="558"/>
      <c r="H31" s="29"/>
      <c r="I31" s="486"/>
      <c r="J31" s="29"/>
    </row>
    <row r="32" spans="1:10" x14ac:dyDescent="0.25">
      <c r="A32" s="93">
        <v>28</v>
      </c>
      <c r="B32" s="165" t="s">
        <v>1361</v>
      </c>
      <c r="C32" s="233">
        <v>3</v>
      </c>
      <c r="D32" s="234" t="s">
        <v>1362</v>
      </c>
      <c r="E32" s="99"/>
      <c r="F32" s="558"/>
      <c r="G32" s="558"/>
      <c r="H32" s="29"/>
      <c r="I32" s="486"/>
      <c r="J32" s="29"/>
    </row>
    <row r="33" spans="1:10" x14ac:dyDescent="0.25">
      <c r="A33" s="93">
        <v>29</v>
      </c>
      <c r="B33" s="165" t="s">
        <v>1363</v>
      </c>
      <c r="C33" s="233">
        <v>2</v>
      </c>
      <c r="D33" s="234" t="s">
        <v>1341</v>
      </c>
      <c r="E33" s="99"/>
      <c r="F33" s="558"/>
      <c r="G33" s="558"/>
      <c r="H33" s="29"/>
      <c r="I33" s="486"/>
      <c r="J33" s="29"/>
    </row>
    <row r="34" spans="1:10" x14ac:dyDescent="0.25">
      <c r="A34" s="93">
        <v>30</v>
      </c>
      <c r="B34" s="87" t="s">
        <v>1364</v>
      </c>
      <c r="C34" s="233">
        <v>3</v>
      </c>
      <c r="D34" s="234" t="s">
        <v>1365</v>
      </c>
      <c r="E34" s="99"/>
      <c r="F34" s="558"/>
      <c r="G34" s="558"/>
      <c r="H34" s="29"/>
      <c r="I34" s="486"/>
      <c r="J34" s="29"/>
    </row>
    <row r="35" spans="1:10" x14ac:dyDescent="0.25">
      <c r="A35" s="86">
        <v>31</v>
      </c>
      <c r="B35" s="238" t="s">
        <v>1366</v>
      </c>
      <c r="C35" s="235">
        <v>10</v>
      </c>
      <c r="D35" s="234" t="s">
        <v>1367</v>
      </c>
      <c r="E35" s="560"/>
      <c r="F35" s="558"/>
      <c r="G35" s="558"/>
      <c r="H35" s="29"/>
      <c r="I35" s="486"/>
      <c r="J35" s="29"/>
    </row>
    <row r="36" spans="1:10" x14ac:dyDescent="0.25">
      <c r="A36" s="487">
        <v>32</v>
      </c>
      <c r="B36" s="488" t="s">
        <v>1368</v>
      </c>
      <c r="C36" s="489">
        <v>5</v>
      </c>
      <c r="D36" s="135" t="s">
        <v>106</v>
      </c>
      <c r="E36" s="32"/>
      <c r="F36" s="485"/>
      <c r="G36" s="485"/>
      <c r="H36" s="29"/>
      <c r="I36" s="486"/>
      <c r="J36" s="29"/>
    </row>
    <row r="37" spans="1:10" ht="14.4" x14ac:dyDescent="0.3">
      <c r="B37" s="490"/>
      <c r="F37" s="22" t="s">
        <v>1486</v>
      </c>
      <c r="G37" s="22">
        <v>9997</v>
      </c>
      <c r="H37" s="36" t="s">
        <v>1457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1" workbookViewId="0">
      <selection activeCell="G31" sqref="G31"/>
    </sheetView>
  </sheetViews>
  <sheetFormatPr defaultColWidth="9.109375" defaultRowHeight="14.4" x14ac:dyDescent="0.3"/>
  <cols>
    <col min="1" max="1" width="9.109375" style="36"/>
    <col min="2" max="2" width="49.6640625" style="36" customWidth="1"/>
    <col min="3" max="3" width="7.5546875" style="36" customWidth="1"/>
    <col min="4" max="4" width="17.109375" style="36" customWidth="1"/>
    <col min="5" max="5" width="10.5546875" style="36" customWidth="1"/>
    <col min="6" max="6" width="10" style="36" customWidth="1"/>
    <col min="7" max="16384" width="9.109375" style="36"/>
  </cols>
  <sheetData>
    <row r="1" spans="1:11" ht="17.399999999999999" x14ac:dyDescent="0.3">
      <c r="A1" s="2" t="s">
        <v>919</v>
      </c>
      <c r="B1" s="2"/>
      <c r="C1" s="2"/>
      <c r="D1" s="2"/>
      <c r="E1" s="55" t="s">
        <v>464</v>
      </c>
      <c r="F1" s="56"/>
      <c r="G1" s="56"/>
      <c r="H1" s="56"/>
      <c r="I1" s="56"/>
      <c r="J1" s="57">
        <v>3500</v>
      </c>
      <c r="K1" s="62" t="s">
        <v>465</v>
      </c>
    </row>
    <row r="2" spans="1:11" ht="17.399999999999999" x14ac:dyDescent="0.3">
      <c r="A2" s="2" t="s">
        <v>775</v>
      </c>
      <c r="B2" s="2"/>
      <c r="C2" s="2"/>
      <c r="D2" s="2"/>
      <c r="E2" s="2"/>
      <c r="F2" s="2"/>
      <c r="G2" s="2"/>
      <c r="H2" s="2"/>
    </row>
    <row r="3" spans="1:11" x14ac:dyDescent="0.3">
      <c r="A3" s="4"/>
      <c r="B3" s="5"/>
      <c r="C3" s="6"/>
      <c r="J3" s="36">
        <f>J1*1.2</f>
        <v>4200</v>
      </c>
      <c r="K3" s="36" t="s">
        <v>1458</v>
      </c>
    </row>
    <row r="4" spans="1:11" ht="40.200000000000003" x14ac:dyDescent="0.3">
      <c r="A4" s="9" t="s">
        <v>105</v>
      </c>
      <c r="B4" s="9" t="s">
        <v>1</v>
      </c>
      <c r="C4" s="474" t="s">
        <v>2</v>
      </c>
      <c r="D4" s="30" t="s">
        <v>3</v>
      </c>
      <c r="E4" s="90" t="s">
        <v>510</v>
      </c>
      <c r="F4" s="90" t="s">
        <v>511</v>
      </c>
      <c r="G4" s="91" t="s">
        <v>513</v>
      </c>
      <c r="H4" s="43"/>
    </row>
    <row r="5" spans="1:11" x14ac:dyDescent="0.3">
      <c r="A5" s="376">
        <v>1</v>
      </c>
      <c r="B5" s="376">
        <v>2</v>
      </c>
      <c r="C5" s="475">
        <v>3</v>
      </c>
      <c r="D5" s="376">
        <v>4</v>
      </c>
      <c r="E5" s="464"/>
      <c r="F5" s="464"/>
      <c r="G5" s="464"/>
      <c r="H5" s="464"/>
    </row>
    <row r="6" spans="1:11" x14ac:dyDescent="0.3">
      <c r="A6" s="93">
        <v>1</v>
      </c>
      <c r="B6" s="87" t="s">
        <v>1289</v>
      </c>
      <c r="C6" s="233">
        <v>1</v>
      </c>
      <c r="D6" s="234" t="s">
        <v>1290</v>
      </c>
      <c r="E6" s="97"/>
      <c r="F6" s="231"/>
      <c r="G6" s="231"/>
      <c r="H6" s="29"/>
    </row>
    <row r="7" spans="1:11" x14ac:dyDescent="0.3">
      <c r="A7" s="93">
        <v>2</v>
      </c>
      <c r="B7" s="87" t="s">
        <v>1291</v>
      </c>
      <c r="C7" s="233">
        <v>1</v>
      </c>
      <c r="D7" s="234" t="s">
        <v>1292</v>
      </c>
      <c r="E7" s="97"/>
      <c r="F7" s="231"/>
      <c r="G7" s="231"/>
      <c r="H7" s="29"/>
    </row>
    <row r="8" spans="1:11" x14ac:dyDescent="0.3">
      <c r="A8" s="476">
        <v>3</v>
      </c>
      <c r="B8" s="477" t="s">
        <v>1293</v>
      </c>
      <c r="C8" s="478">
        <v>4</v>
      </c>
      <c r="D8" s="479" t="s">
        <v>1294</v>
      </c>
      <c r="E8" s="32"/>
      <c r="F8" s="29"/>
      <c r="G8" s="29"/>
      <c r="H8" s="29"/>
    </row>
    <row r="9" spans="1:11" x14ac:dyDescent="0.3">
      <c r="A9" s="93">
        <v>4</v>
      </c>
      <c r="B9" s="87" t="s">
        <v>1295</v>
      </c>
      <c r="C9" s="233">
        <v>2</v>
      </c>
      <c r="D9" s="234" t="s">
        <v>1296</v>
      </c>
      <c r="E9" s="97"/>
      <c r="F9" s="231"/>
      <c r="G9" s="231"/>
      <c r="H9" s="29"/>
    </row>
    <row r="10" spans="1:11" x14ac:dyDescent="0.3">
      <c r="A10" s="93">
        <v>5</v>
      </c>
      <c r="B10" s="87" t="s">
        <v>1297</v>
      </c>
      <c r="C10" s="233">
        <v>2</v>
      </c>
      <c r="D10" s="234" t="s">
        <v>1296</v>
      </c>
      <c r="E10" s="97"/>
      <c r="F10" s="231"/>
      <c r="G10" s="231"/>
      <c r="H10" s="29"/>
    </row>
    <row r="11" spans="1:11" x14ac:dyDescent="0.3">
      <c r="A11" s="93">
        <v>6</v>
      </c>
      <c r="B11" s="87" t="s">
        <v>1298</v>
      </c>
      <c r="C11" s="233">
        <v>2</v>
      </c>
      <c r="D11" s="234" t="s">
        <v>1296</v>
      </c>
      <c r="E11" s="97"/>
      <c r="F11" s="231"/>
      <c r="G11" s="231"/>
      <c r="H11" s="29"/>
    </row>
    <row r="12" spans="1:11" x14ac:dyDescent="0.3">
      <c r="A12" s="93">
        <v>7</v>
      </c>
      <c r="B12" s="87" t="s">
        <v>1299</v>
      </c>
      <c r="C12" s="233">
        <v>1</v>
      </c>
      <c r="D12" s="234" t="s">
        <v>1290</v>
      </c>
      <c r="E12" s="97"/>
      <c r="F12" s="231"/>
      <c r="G12" s="231"/>
      <c r="H12" s="29"/>
    </row>
    <row r="13" spans="1:11" x14ac:dyDescent="0.3">
      <c r="A13" s="93">
        <v>8</v>
      </c>
      <c r="B13" s="87" t="s">
        <v>1300</v>
      </c>
      <c r="C13" s="233">
        <v>1</v>
      </c>
      <c r="D13" s="234" t="s">
        <v>1301</v>
      </c>
      <c r="E13" s="97"/>
      <c r="F13" s="231"/>
      <c r="G13" s="231"/>
      <c r="H13" s="29"/>
    </row>
    <row r="14" spans="1:11" x14ac:dyDescent="0.3">
      <c r="A14" s="93">
        <v>9</v>
      </c>
      <c r="B14" s="87" t="s">
        <v>1302</v>
      </c>
      <c r="C14" s="233">
        <v>1</v>
      </c>
      <c r="D14" s="234" t="s">
        <v>1301</v>
      </c>
      <c r="E14" s="97"/>
      <c r="F14" s="231"/>
      <c r="G14" s="231"/>
      <c r="H14" s="29"/>
    </row>
    <row r="15" spans="1:11" x14ac:dyDescent="0.3">
      <c r="A15" s="93">
        <v>10</v>
      </c>
      <c r="B15" s="87" t="s">
        <v>1303</v>
      </c>
      <c r="C15" s="233">
        <v>1</v>
      </c>
      <c r="D15" s="234" t="s">
        <v>1304</v>
      </c>
      <c r="E15" s="97"/>
      <c r="F15" s="231"/>
      <c r="G15" s="231"/>
      <c r="H15" s="29"/>
    </row>
    <row r="16" spans="1:11" x14ac:dyDescent="0.3">
      <c r="A16" s="476">
        <v>11</v>
      </c>
      <c r="B16" s="477" t="s">
        <v>1305</v>
      </c>
      <c r="C16" s="478">
        <v>1</v>
      </c>
      <c r="D16" s="479" t="s">
        <v>1301</v>
      </c>
      <c r="E16" s="32"/>
      <c r="F16" s="29"/>
      <c r="G16" s="29"/>
      <c r="H16" s="29"/>
    </row>
    <row r="17" spans="1:8" x14ac:dyDescent="0.3">
      <c r="A17" s="93">
        <v>12</v>
      </c>
      <c r="B17" s="87" t="s">
        <v>1306</v>
      </c>
      <c r="C17" s="233">
        <v>1</v>
      </c>
      <c r="D17" s="234" t="s">
        <v>1290</v>
      </c>
      <c r="E17" s="97"/>
      <c r="F17" s="231"/>
      <c r="G17" s="231"/>
      <c r="H17" s="29"/>
    </row>
    <row r="18" spans="1:8" x14ac:dyDescent="0.3">
      <c r="A18" s="93">
        <v>13</v>
      </c>
      <c r="B18" s="87" t="s">
        <v>1307</v>
      </c>
      <c r="C18" s="233">
        <v>1</v>
      </c>
      <c r="D18" s="234" t="s">
        <v>1308</v>
      </c>
      <c r="E18" s="97"/>
      <c r="F18" s="231"/>
      <c r="G18" s="231"/>
      <c r="H18" s="29"/>
    </row>
    <row r="19" spans="1:8" x14ac:dyDescent="0.3">
      <c r="A19" s="93">
        <v>14</v>
      </c>
      <c r="B19" s="87" t="s">
        <v>1309</v>
      </c>
      <c r="C19" s="233">
        <v>1</v>
      </c>
      <c r="D19" s="234" t="s">
        <v>1301</v>
      </c>
      <c r="E19" s="97"/>
      <c r="F19" s="231"/>
      <c r="G19" s="231"/>
      <c r="H19" s="29"/>
    </row>
    <row r="20" spans="1:8" x14ac:dyDescent="0.3">
      <c r="A20" s="93">
        <v>15</v>
      </c>
      <c r="B20" s="87" t="s">
        <v>1310</v>
      </c>
      <c r="C20" s="233">
        <v>1</v>
      </c>
      <c r="D20" s="234" t="s">
        <v>1292</v>
      </c>
      <c r="E20" s="97"/>
      <c r="F20" s="231"/>
      <c r="G20" s="231"/>
      <c r="H20" s="29"/>
    </row>
    <row r="21" spans="1:8" x14ac:dyDescent="0.3">
      <c r="A21" s="93">
        <v>16</v>
      </c>
      <c r="B21" s="94" t="s">
        <v>1311</v>
      </c>
      <c r="C21" s="233">
        <v>1</v>
      </c>
      <c r="D21" s="234" t="s">
        <v>1301</v>
      </c>
      <c r="E21" s="97"/>
      <c r="F21" s="231"/>
      <c r="G21" s="231"/>
      <c r="H21" s="29"/>
    </row>
    <row r="22" spans="1:8" x14ac:dyDescent="0.3">
      <c r="A22" s="93">
        <v>17</v>
      </c>
      <c r="B22" s="87" t="s">
        <v>1312</v>
      </c>
      <c r="C22" s="233">
        <v>1</v>
      </c>
      <c r="D22" s="234" t="s">
        <v>1290</v>
      </c>
      <c r="E22" s="97"/>
      <c r="F22" s="231"/>
      <c r="G22" s="231"/>
      <c r="H22" s="29"/>
    </row>
    <row r="23" spans="1:8" x14ac:dyDescent="0.3">
      <c r="A23" s="93">
        <v>18</v>
      </c>
      <c r="B23" s="238" t="s">
        <v>1313</v>
      </c>
      <c r="C23" s="233">
        <v>1</v>
      </c>
      <c r="D23" s="234" t="s">
        <v>1308</v>
      </c>
      <c r="E23" s="97"/>
      <c r="F23" s="231"/>
      <c r="G23" s="231"/>
      <c r="H23" s="29"/>
    </row>
    <row r="24" spans="1:8" x14ac:dyDescent="0.3">
      <c r="A24" s="93">
        <v>19</v>
      </c>
      <c r="B24" s="238" t="s">
        <v>1314</v>
      </c>
      <c r="C24" s="235">
        <v>1</v>
      </c>
      <c r="D24" s="234" t="s">
        <v>1315</v>
      </c>
      <c r="E24" s="97"/>
      <c r="F24" s="231"/>
      <c r="G24" s="231"/>
      <c r="H24" s="29"/>
    </row>
    <row r="25" spans="1:8" x14ac:dyDescent="0.3">
      <c r="A25" s="480">
        <v>20</v>
      </c>
      <c r="B25" s="481" t="s">
        <v>1316</v>
      </c>
      <c r="C25" s="482">
        <v>6</v>
      </c>
      <c r="D25" s="163" t="s">
        <v>1317</v>
      </c>
      <c r="E25" s="378"/>
      <c r="F25" s="378"/>
      <c r="G25" s="378"/>
    </row>
    <row r="26" spans="1:8" ht="15.6" x14ac:dyDescent="0.3">
      <c r="A26" s="480">
        <v>21</v>
      </c>
      <c r="B26" s="481" t="s">
        <v>1318</v>
      </c>
      <c r="C26" s="482">
        <v>6</v>
      </c>
      <c r="D26" s="163" t="s">
        <v>1317</v>
      </c>
      <c r="E26" s="483"/>
      <c r="F26" s="378"/>
      <c r="G26" s="378"/>
    </row>
    <row r="27" spans="1:8" ht="15.6" x14ac:dyDescent="0.3">
      <c r="A27" s="162">
        <v>22</v>
      </c>
      <c r="B27" s="166" t="s">
        <v>1319</v>
      </c>
      <c r="C27" s="162">
        <v>1</v>
      </c>
      <c r="D27" s="378" t="s">
        <v>1320</v>
      </c>
      <c r="E27" s="484">
        <v>10</v>
      </c>
      <c r="F27" s="378">
        <v>12</v>
      </c>
      <c r="G27" s="378">
        <v>15</v>
      </c>
    </row>
    <row r="28" spans="1:8" x14ac:dyDescent="0.3">
      <c r="A28" s="162">
        <v>23</v>
      </c>
      <c r="B28" s="378" t="s">
        <v>1321</v>
      </c>
      <c r="C28" s="162">
        <v>1</v>
      </c>
      <c r="D28" s="378" t="s">
        <v>1322</v>
      </c>
      <c r="E28" s="378">
        <v>18</v>
      </c>
      <c r="F28" s="378">
        <v>22</v>
      </c>
      <c r="G28" s="378">
        <v>30</v>
      </c>
    </row>
    <row r="29" spans="1:8" x14ac:dyDescent="0.3">
      <c r="A29" s="162">
        <v>24</v>
      </c>
      <c r="B29" s="378" t="s">
        <v>1323</v>
      </c>
      <c r="C29" s="162">
        <v>1</v>
      </c>
      <c r="D29" s="378" t="s">
        <v>1324</v>
      </c>
      <c r="E29" s="378">
        <v>33</v>
      </c>
      <c r="F29" s="378">
        <v>40</v>
      </c>
      <c r="G29" s="378">
        <v>50</v>
      </c>
    </row>
    <row r="31" spans="1:8" x14ac:dyDescent="0.3">
      <c r="F31" s="36" t="s">
        <v>1486</v>
      </c>
      <c r="G31" s="36">
        <v>4200</v>
      </c>
      <c r="H31" s="36" t="s">
        <v>1457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H17" sqref="H17"/>
    </sheetView>
  </sheetViews>
  <sheetFormatPr defaultColWidth="14" defaultRowHeight="13.2" x14ac:dyDescent="0.25"/>
  <cols>
    <col min="1" max="1" width="5.88671875" style="21" customWidth="1"/>
    <col min="2" max="2" width="45.33203125" style="4" customWidth="1"/>
    <col min="3" max="3" width="7.109375" style="5" customWidth="1"/>
    <col min="4" max="4" width="13.109375" style="22" customWidth="1"/>
    <col min="5" max="5" width="8.33203125" style="29" customWidth="1"/>
    <col min="6" max="6" width="7.6640625" style="29" customWidth="1"/>
    <col min="7" max="7" width="11.44140625" style="29" customWidth="1"/>
    <col min="8" max="8" width="9.109375" style="29" customWidth="1"/>
    <col min="9" max="9" width="9.109375" style="22" customWidth="1"/>
    <col min="10" max="10" width="13.5546875" style="22" customWidth="1"/>
    <col min="11" max="242" width="9.109375" style="22" customWidth="1"/>
    <col min="243" max="243" width="4.88671875" style="22" customWidth="1"/>
    <col min="244" max="244" width="5.88671875" style="22" customWidth="1"/>
    <col min="245" max="245" width="16.88671875" style="22" customWidth="1"/>
    <col min="246" max="246" width="16.5546875" style="22" customWidth="1"/>
    <col min="247" max="247" width="15.109375" style="22" customWidth="1"/>
    <col min="248" max="248" width="16.88671875" style="22" customWidth="1"/>
    <col min="249" max="16384" width="14" style="22"/>
  </cols>
  <sheetData>
    <row r="1" spans="1:12" ht="17.399999999999999" x14ac:dyDescent="0.3">
      <c r="A1" s="2" t="s">
        <v>1465</v>
      </c>
      <c r="B1" s="70"/>
      <c r="C1" s="70"/>
      <c r="D1" s="70"/>
      <c r="E1" s="2"/>
      <c r="F1" s="55" t="s">
        <v>464</v>
      </c>
      <c r="G1" s="56"/>
      <c r="H1" s="56"/>
      <c r="I1" s="56"/>
      <c r="J1" s="56"/>
      <c r="K1" s="57">
        <v>670</v>
      </c>
      <c r="L1" s="58" t="s">
        <v>465</v>
      </c>
    </row>
    <row r="2" spans="1:12" ht="17.399999999999999" x14ac:dyDescent="0.25">
      <c r="A2" s="2"/>
      <c r="B2" s="70" t="s">
        <v>1369</v>
      </c>
      <c r="C2" s="70"/>
      <c r="D2" s="70"/>
      <c r="E2" s="2"/>
      <c r="F2" s="2"/>
      <c r="G2" s="2"/>
      <c r="H2" s="2"/>
    </row>
    <row r="3" spans="1:12" x14ac:dyDescent="0.25">
      <c r="A3" s="4"/>
      <c r="B3" s="491"/>
      <c r="C3" s="73"/>
      <c r="D3" s="492"/>
    </row>
    <row r="4" spans="1:12" s="12" customFormat="1" ht="39.6" x14ac:dyDescent="0.25">
      <c r="A4" s="9" t="s">
        <v>105</v>
      </c>
      <c r="B4" s="68" t="s">
        <v>1</v>
      </c>
      <c r="C4" s="281" t="s">
        <v>2</v>
      </c>
      <c r="D4" s="77" t="s">
        <v>3</v>
      </c>
      <c r="E4" s="90" t="s">
        <v>510</v>
      </c>
      <c r="F4" s="90" t="s">
        <v>511</v>
      </c>
      <c r="G4" s="91" t="s">
        <v>513</v>
      </c>
      <c r="H4" s="43"/>
    </row>
    <row r="5" spans="1:12" s="397" customFormat="1" ht="10.199999999999999" x14ac:dyDescent="0.2">
      <c r="A5" s="469">
        <v>1</v>
      </c>
      <c r="B5" s="493">
        <v>2</v>
      </c>
      <c r="C5" s="493">
        <v>3</v>
      </c>
      <c r="D5" s="493">
        <v>4</v>
      </c>
      <c r="E5" s="464"/>
      <c r="F5" s="464"/>
      <c r="G5" s="469"/>
      <c r="H5" s="464"/>
    </row>
    <row r="6" spans="1:12" x14ac:dyDescent="0.25">
      <c r="A6" s="9">
        <v>1</v>
      </c>
      <c r="B6" s="64" t="s">
        <v>1370</v>
      </c>
      <c r="C6" s="65">
        <v>1</v>
      </c>
      <c r="D6" s="65" t="s">
        <v>1371</v>
      </c>
      <c r="E6" s="532" t="s">
        <v>1459</v>
      </c>
      <c r="F6" s="561">
        <v>669.6</v>
      </c>
      <c r="G6" s="20"/>
      <c r="H6" s="15"/>
    </row>
    <row r="7" spans="1:12" x14ac:dyDescent="0.25">
      <c r="A7" s="9">
        <v>2</v>
      </c>
      <c r="B7" s="64" t="s">
        <v>1372</v>
      </c>
      <c r="C7" s="65">
        <v>1</v>
      </c>
      <c r="D7" s="65" t="s">
        <v>1371</v>
      </c>
      <c r="E7" s="532" t="s">
        <v>1460</v>
      </c>
      <c r="F7" s="561">
        <v>669.6</v>
      </c>
      <c r="G7" s="20"/>
      <c r="H7" s="15"/>
    </row>
    <row r="8" spans="1:12" x14ac:dyDescent="0.25">
      <c r="A8" s="494">
        <v>3</v>
      </c>
      <c r="B8" s="64" t="s">
        <v>1373</v>
      </c>
      <c r="C8" s="65">
        <v>1</v>
      </c>
      <c r="D8" s="65" t="s">
        <v>1371</v>
      </c>
      <c r="E8" s="532" t="s">
        <v>1461</v>
      </c>
      <c r="F8" s="561">
        <v>669.6</v>
      </c>
      <c r="G8" s="13"/>
    </row>
    <row r="9" spans="1:12" ht="26.4" x14ac:dyDescent="0.25">
      <c r="A9" s="83">
        <v>4</v>
      </c>
      <c r="B9" s="87" t="s">
        <v>1374</v>
      </c>
      <c r="C9" s="495">
        <v>4</v>
      </c>
      <c r="D9" s="435" t="s">
        <v>1375</v>
      </c>
      <c r="E9" s="316" t="s">
        <v>1376</v>
      </c>
      <c r="F9" s="562">
        <v>669.6</v>
      </c>
      <c r="G9" s="13"/>
      <c r="I9" s="22" t="s">
        <v>1487</v>
      </c>
    </row>
    <row r="10" spans="1:12" x14ac:dyDescent="0.25">
      <c r="A10" s="83">
        <v>5</v>
      </c>
      <c r="B10" s="87" t="s">
        <v>1377</v>
      </c>
      <c r="C10" s="233">
        <v>4</v>
      </c>
      <c r="D10" s="435" t="s">
        <v>1375</v>
      </c>
      <c r="E10" s="316" t="s">
        <v>1378</v>
      </c>
      <c r="F10" s="562">
        <v>1173.5999999999999</v>
      </c>
      <c r="G10" s="13"/>
      <c r="I10" s="22" t="s">
        <v>1490</v>
      </c>
    </row>
    <row r="11" spans="1:12" ht="26.4" x14ac:dyDescent="0.25">
      <c r="A11" s="83">
        <v>6</v>
      </c>
      <c r="B11" s="87" t="s">
        <v>1379</v>
      </c>
      <c r="C11" s="234">
        <v>4</v>
      </c>
      <c r="D11" s="435" t="s">
        <v>1265</v>
      </c>
      <c r="E11" s="97"/>
      <c r="F11" s="551"/>
      <c r="G11" s="13"/>
    </row>
    <row r="12" spans="1:12" x14ac:dyDescent="0.25">
      <c r="A12" s="83">
        <v>7</v>
      </c>
      <c r="B12" s="92" t="str">
        <f>[1]Лист1!$B$7</f>
        <v>ELISA кит за Анти- Мюлеров хормон- валидиран за едри преживни животни</v>
      </c>
      <c r="C12" s="316">
        <v>2</v>
      </c>
      <c r="D12" s="496" t="s">
        <v>1375</v>
      </c>
      <c r="E12" s="316" t="s">
        <v>1380</v>
      </c>
      <c r="F12" s="562">
        <v>5000</v>
      </c>
      <c r="G12" s="13"/>
    </row>
    <row r="13" spans="1:12" x14ac:dyDescent="0.25">
      <c r="A13" s="83">
        <v>8</v>
      </c>
      <c r="B13" s="92" t="str">
        <f>[1]Лист1!$B$8</f>
        <v xml:space="preserve">ELISA кит за определяне на лутеинизиращ хормон LH в кръвен серум на еднокопитни </v>
      </c>
      <c r="C13" s="316">
        <v>1</v>
      </c>
      <c r="D13" s="496" t="s">
        <v>1375</v>
      </c>
      <c r="E13" s="316" t="s">
        <v>1381</v>
      </c>
      <c r="F13" s="562">
        <v>2229</v>
      </c>
      <c r="G13" s="13"/>
    </row>
    <row r="14" spans="1:12" x14ac:dyDescent="0.25">
      <c r="A14" s="83">
        <v>9</v>
      </c>
      <c r="B14" s="92" t="str">
        <f>[1]Лист1!$B$9</f>
        <v>Тест за определяне на прогестерон в кръвен серум на кучка- cProg Rapid Quantative test- Healvet</v>
      </c>
      <c r="C14" s="316">
        <v>2</v>
      </c>
      <c r="D14" s="496" t="s">
        <v>1382</v>
      </c>
      <c r="E14" s="316" t="s">
        <v>1383</v>
      </c>
      <c r="F14" s="562">
        <v>240</v>
      </c>
      <c r="G14" s="13"/>
    </row>
    <row r="15" spans="1:12" x14ac:dyDescent="0.25">
      <c r="A15" s="21">
        <v>10</v>
      </c>
    </row>
    <row r="16" spans="1:12" s="29" customFormat="1" x14ac:dyDescent="0.25">
      <c r="A16" s="497"/>
      <c r="B16" s="498"/>
      <c r="C16" s="499"/>
      <c r="E16" s="29" t="s">
        <v>478</v>
      </c>
      <c r="F16" s="29">
        <f>SUM(F6:F14)</f>
        <v>11321</v>
      </c>
    </row>
    <row r="17" spans="1:3" s="29" customFormat="1" x14ac:dyDescent="0.25">
      <c r="A17" s="497"/>
      <c r="B17" s="498"/>
      <c r="C17" s="499"/>
    </row>
    <row r="18" spans="1:3" s="29" customFormat="1" x14ac:dyDescent="0.25">
      <c r="A18" s="497"/>
      <c r="B18" s="498"/>
      <c r="C18" s="499"/>
    </row>
    <row r="19" spans="1:3" s="29" customFormat="1" x14ac:dyDescent="0.25">
      <c r="A19" s="497"/>
      <c r="B19" s="498"/>
      <c r="C19" s="499"/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5" sqref="E5:G13"/>
    </sheetView>
  </sheetViews>
  <sheetFormatPr defaultColWidth="14" defaultRowHeight="13.2" x14ac:dyDescent="0.25"/>
  <cols>
    <col min="1" max="1" width="6.44140625" style="21" customWidth="1"/>
    <col min="2" max="2" width="46.6640625" style="4" customWidth="1"/>
    <col min="3" max="3" width="7.6640625" style="5" customWidth="1"/>
    <col min="4" max="4" width="15.44140625" style="22" customWidth="1"/>
    <col min="5" max="5" width="8.33203125" style="22" customWidth="1"/>
    <col min="6" max="6" width="10.33203125" style="22" customWidth="1"/>
    <col min="7" max="7" width="11.44140625" style="22" customWidth="1"/>
    <col min="8" max="8" width="9.109375" style="22" customWidth="1"/>
    <col min="9" max="9" width="13.88671875" style="22" customWidth="1"/>
    <col min="10" max="243" width="9.109375" style="22" customWidth="1"/>
    <col min="244" max="244" width="4.88671875" style="22" customWidth="1"/>
    <col min="245" max="245" width="5.88671875" style="22" customWidth="1"/>
    <col min="246" max="246" width="16.88671875" style="22" customWidth="1"/>
    <col min="247" max="247" width="16.5546875" style="22" customWidth="1"/>
    <col min="248" max="248" width="15.109375" style="22" customWidth="1"/>
    <col min="249" max="249" width="16.88671875" style="22" customWidth="1"/>
    <col min="250" max="16384" width="14" style="22"/>
  </cols>
  <sheetData>
    <row r="1" spans="1:11" ht="17.399999999999999" x14ac:dyDescent="0.3">
      <c r="A1" s="22"/>
      <c r="B1" s="2" t="s">
        <v>1466</v>
      </c>
      <c r="C1" s="2"/>
      <c r="D1" s="2"/>
      <c r="E1" s="55" t="s">
        <v>464</v>
      </c>
      <c r="F1" s="56"/>
      <c r="G1" s="56"/>
      <c r="H1" s="56"/>
      <c r="I1" s="56"/>
      <c r="J1" s="57">
        <v>3600</v>
      </c>
      <c r="K1" s="58" t="s">
        <v>465</v>
      </c>
    </row>
    <row r="2" spans="1:11" ht="17.399999999999999" x14ac:dyDescent="0.25">
      <c r="A2" s="22"/>
      <c r="B2" s="2" t="s">
        <v>1384</v>
      </c>
      <c r="C2" s="2"/>
      <c r="D2" s="2"/>
      <c r="E2" s="2"/>
      <c r="F2" s="2"/>
      <c r="G2" s="2"/>
      <c r="H2" s="2"/>
    </row>
    <row r="3" spans="1:11" ht="20.399999999999999" x14ac:dyDescent="0.35">
      <c r="A3" s="500"/>
      <c r="D3" s="501"/>
      <c r="E3" s="502"/>
      <c r="F3" s="502"/>
      <c r="G3" s="502"/>
      <c r="J3" s="22">
        <f>J1*1.2</f>
        <v>4320</v>
      </c>
      <c r="K3" s="22" t="s">
        <v>1458</v>
      </c>
    </row>
    <row r="4" spans="1:11" s="12" customFormat="1" ht="39.6" x14ac:dyDescent="0.25">
      <c r="A4" s="9" t="s">
        <v>105</v>
      </c>
      <c r="B4" s="9" t="s">
        <v>1</v>
      </c>
      <c r="C4" s="10" t="s">
        <v>2</v>
      </c>
      <c r="D4" s="30" t="s">
        <v>3</v>
      </c>
      <c r="E4" s="90" t="s">
        <v>510</v>
      </c>
      <c r="F4" s="90" t="s">
        <v>511</v>
      </c>
      <c r="G4" s="91" t="s">
        <v>513</v>
      </c>
      <c r="H4" s="43"/>
    </row>
    <row r="5" spans="1:11" s="397" customFormat="1" ht="10.199999999999999" x14ac:dyDescent="0.2">
      <c r="A5" s="469">
        <v>1</v>
      </c>
      <c r="B5" s="469">
        <v>2</v>
      </c>
      <c r="C5" s="469">
        <v>3</v>
      </c>
      <c r="D5" s="469">
        <v>4</v>
      </c>
      <c r="E5" s="469"/>
      <c r="F5" s="469"/>
      <c r="G5" s="469"/>
      <c r="H5" s="464"/>
    </row>
    <row r="6" spans="1:11" x14ac:dyDescent="0.25">
      <c r="A6" s="164">
        <v>1</v>
      </c>
      <c r="B6" s="165" t="s">
        <v>1385</v>
      </c>
      <c r="C6" s="140">
        <v>1</v>
      </c>
      <c r="D6" s="234" t="s">
        <v>1386</v>
      </c>
      <c r="E6" s="99"/>
      <c r="F6" s="13"/>
      <c r="G6" s="13"/>
      <c r="H6" s="29"/>
    </row>
    <row r="7" spans="1:11" ht="26.4" x14ac:dyDescent="0.25">
      <c r="A7" s="164">
        <v>2</v>
      </c>
      <c r="B7" s="165" t="s">
        <v>1387</v>
      </c>
      <c r="C7" s="140">
        <v>1</v>
      </c>
      <c r="D7" s="234" t="s">
        <v>1388</v>
      </c>
      <c r="E7" s="99"/>
      <c r="F7" s="13"/>
      <c r="G7" s="13"/>
      <c r="H7" s="29"/>
    </row>
    <row r="8" spans="1:11" x14ac:dyDescent="0.25">
      <c r="A8" s="164">
        <v>3</v>
      </c>
      <c r="B8" s="165" t="s">
        <v>1389</v>
      </c>
      <c r="C8" s="140">
        <v>1</v>
      </c>
      <c r="D8" s="234" t="s">
        <v>1390</v>
      </c>
      <c r="E8" s="99"/>
      <c r="F8" s="13"/>
      <c r="G8" s="13"/>
      <c r="H8" s="29"/>
    </row>
    <row r="9" spans="1:11" ht="26.4" x14ac:dyDescent="0.25">
      <c r="A9" s="164">
        <v>4</v>
      </c>
      <c r="B9" s="165" t="s">
        <v>1391</v>
      </c>
      <c r="C9" s="140">
        <v>1</v>
      </c>
      <c r="D9" s="234" t="s">
        <v>1392</v>
      </c>
      <c r="E9" s="99"/>
      <c r="F9" s="13"/>
      <c r="G9" s="13"/>
      <c r="H9" s="29"/>
    </row>
    <row r="10" spans="1:11" x14ac:dyDescent="0.25">
      <c r="A10" s="164">
        <v>5</v>
      </c>
      <c r="B10" s="87" t="s">
        <v>1393</v>
      </c>
      <c r="C10" s="140">
        <v>1</v>
      </c>
      <c r="D10" s="234" t="s">
        <v>1394</v>
      </c>
      <c r="E10" s="99"/>
      <c r="F10" s="13"/>
      <c r="G10" s="13"/>
      <c r="H10" s="29"/>
    </row>
    <row r="11" spans="1:11" x14ac:dyDescent="0.25">
      <c r="A11" s="86">
        <v>6</v>
      </c>
      <c r="B11" s="238" t="s">
        <v>1395</v>
      </c>
      <c r="C11" s="235">
        <v>1</v>
      </c>
      <c r="D11" s="234" t="s">
        <v>1396</v>
      </c>
      <c r="E11" s="99"/>
      <c r="F11" s="13"/>
      <c r="G11" s="13"/>
      <c r="H11" s="29"/>
    </row>
    <row r="12" spans="1:11" x14ac:dyDescent="0.25">
      <c r="A12" s="86">
        <v>7</v>
      </c>
      <c r="B12" s="238" t="s">
        <v>1397</v>
      </c>
      <c r="C12" s="234">
        <v>1</v>
      </c>
      <c r="D12" s="234" t="s">
        <v>1398</v>
      </c>
      <c r="E12" s="99"/>
      <c r="F12" s="13"/>
      <c r="G12" s="13"/>
      <c r="H12" s="29"/>
    </row>
    <row r="13" spans="1:11" x14ac:dyDescent="0.25">
      <c r="A13" s="503">
        <v>8</v>
      </c>
      <c r="B13" s="64" t="s">
        <v>1399</v>
      </c>
      <c r="C13" s="63">
        <v>2</v>
      </c>
      <c r="D13" s="65" t="s">
        <v>1390</v>
      </c>
      <c r="E13" s="13"/>
      <c r="F13" s="13"/>
      <c r="G13" s="13"/>
    </row>
    <row r="14" spans="1:11" x14ac:dyDescent="0.25">
      <c r="A14" s="504"/>
      <c r="B14" s="505"/>
      <c r="C14" s="491"/>
      <c r="D14" s="506"/>
      <c r="E14" s="29"/>
      <c r="F14" s="29"/>
      <c r="G14" s="29"/>
    </row>
    <row r="15" spans="1:11" x14ac:dyDescent="0.25">
      <c r="A15" s="45"/>
      <c r="B15" s="39"/>
      <c r="C15" s="1"/>
      <c r="D15" s="15"/>
      <c r="F15" s="22" t="s">
        <v>1488</v>
      </c>
      <c r="G15" s="22">
        <v>4320</v>
      </c>
      <c r="H15" s="22" t="s">
        <v>1457</v>
      </c>
    </row>
    <row r="16" spans="1:11" x14ac:dyDescent="0.25">
      <c r="A16" s="45"/>
      <c r="B16" s="39"/>
      <c r="C16" s="1"/>
      <c r="D16" s="15"/>
    </row>
    <row r="17" spans="1:4" x14ac:dyDescent="0.25">
      <c r="A17" s="45"/>
      <c r="B17" s="39"/>
      <c r="C17" s="1"/>
      <c r="D17" s="15"/>
    </row>
    <row r="18" spans="1:4" x14ac:dyDescent="0.25">
      <c r="A18" s="45"/>
      <c r="B18" s="39"/>
      <c r="C18" s="1"/>
      <c r="D18" s="15"/>
    </row>
    <row r="19" spans="1:4" x14ac:dyDescent="0.25">
      <c r="A19" s="45"/>
      <c r="B19" s="39"/>
      <c r="C19" s="1"/>
      <c r="D19" s="15"/>
    </row>
    <row r="20" spans="1:4" x14ac:dyDescent="0.25">
      <c r="A20" s="47"/>
      <c r="B20" s="48"/>
      <c r="C20" s="49"/>
      <c r="D20" s="15"/>
    </row>
    <row r="21" spans="1:4" x14ac:dyDescent="0.25">
      <c r="A21" s="47"/>
      <c r="B21" s="48"/>
      <c r="C21" s="15"/>
      <c r="D21" s="15"/>
    </row>
    <row r="22" spans="1:4" x14ac:dyDescent="0.25">
      <c r="A22" s="497"/>
      <c r="B22" s="39"/>
      <c r="C22" s="507"/>
      <c r="D22" s="15"/>
    </row>
    <row r="23" spans="1:4" x14ac:dyDescent="0.25">
      <c r="A23" s="497"/>
      <c r="B23" s="498"/>
      <c r="C23" s="499"/>
      <c r="D23" s="2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workbookViewId="0">
      <selection activeCell="E20" sqref="E6:G20"/>
    </sheetView>
  </sheetViews>
  <sheetFormatPr defaultColWidth="14" defaultRowHeight="13.2" x14ac:dyDescent="0.25"/>
  <cols>
    <col min="1" max="1" width="5.6640625" style="21" customWidth="1"/>
    <col min="2" max="2" width="44.6640625" style="4" customWidth="1"/>
    <col min="3" max="3" width="7.44140625" style="5" customWidth="1"/>
    <col min="4" max="4" width="11.44140625" style="22" customWidth="1"/>
    <col min="5" max="5" width="8.5546875" style="22" customWidth="1"/>
    <col min="6" max="6" width="7.5546875" style="22" customWidth="1"/>
    <col min="7" max="7" width="11.44140625" style="22" customWidth="1"/>
    <col min="8" max="8" width="10.88671875" style="22" customWidth="1"/>
    <col min="9" max="9" width="13.5546875" style="22" customWidth="1"/>
    <col min="10" max="243" width="9.109375" style="22" customWidth="1"/>
    <col min="244" max="244" width="4.88671875" style="22" customWidth="1"/>
    <col min="245" max="245" width="5.88671875" style="22" customWidth="1"/>
    <col min="246" max="246" width="16.88671875" style="22" customWidth="1"/>
    <col min="247" max="247" width="16.5546875" style="22" customWidth="1"/>
    <col min="248" max="248" width="15.109375" style="22" customWidth="1"/>
    <col min="249" max="249" width="16.88671875" style="22" customWidth="1"/>
    <col min="250" max="16384" width="14" style="22"/>
  </cols>
  <sheetData>
    <row r="1" spans="1:11" ht="14.4" x14ac:dyDescent="0.3">
      <c r="E1" s="55" t="s">
        <v>464</v>
      </c>
      <c r="F1" s="56"/>
      <c r="G1" s="56"/>
      <c r="H1" s="56"/>
      <c r="I1" s="56"/>
      <c r="J1" s="57">
        <v>2830</v>
      </c>
      <c r="K1" s="58" t="s">
        <v>465</v>
      </c>
    </row>
    <row r="2" spans="1:11" ht="17.399999999999999" x14ac:dyDescent="0.25">
      <c r="A2" s="2"/>
      <c r="B2" s="2" t="s">
        <v>1467</v>
      </c>
      <c r="C2" s="2"/>
      <c r="D2" s="2"/>
      <c r="E2" s="2"/>
      <c r="F2" s="2"/>
      <c r="G2" s="2"/>
      <c r="H2" s="2"/>
    </row>
    <row r="3" spans="1:11" ht="17.399999999999999" x14ac:dyDescent="0.25">
      <c r="A3" s="2"/>
      <c r="B3" s="2" t="s">
        <v>1400</v>
      </c>
      <c r="C3" s="2"/>
      <c r="D3" s="2"/>
      <c r="E3" s="2"/>
      <c r="F3" s="2"/>
      <c r="G3" s="2"/>
      <c r="H3" s="2"/>
      <c r="J3" s="22">
        <f>J1*1.2</f>
        <v>3396</v>
      </c>
      <c r="K3" s="22" t="s">
        <v>1457</v>
      </c>
    </row>
    <row r="4" spans="1:11" x14ac:dyDescent="0.25">
      <c r="A4" s="4"/>
      <c r="B4" s="5"/>
      <c r="C4" s="6"/>
    </row>
    <row r="5" spans="1:11" s="12" customFormat="1" ht="39.6" x14ac:dyDescent="0.25">
      <c r="A5" s="9" t="s">
        <v>105</v>
      </c>
      <c r="B5" s="9" t="s">
        <v>1</v>
      </c>
      <c r="C5" s="10" t="s">
        <v>2</v>
      </c>
      <c r="D5" s="30" t="s">
        <v>3</v>
      </c>
      <c r="E5" s="90" t="s">
        <v>510</v>
      </c>
      <c r="F5" s="90" t="s">
        <v>511</v>
      </c>
      <c r="G5" s="91" t="s">
        <v>513</v>
      </c>
      <c r="H5" s="43"/>
    </row>
    <row r="6" spans="1:11" s="397" customFormat="1" ht="10.199999999999999" x14ac:dyDescent="0.2">
      <c r="A6" s="469">
        <v>1</v>
      </c>
      <c r="B6" s="469">
        <v>2</v>
      </c>
      <c r="C6" s="469">
        <v>3</v>
      </c>
      <c r="D6" s="469">
        <v>4</v>
      </c>
      <c r="E6" s="469"/>
      <c r="F6" s="469"/>
      <c r="G6" s="469"/>
      <c r="H6" s="464"/>
    </row>
    <row r="7" spans="1:11" ht="26.4" x14ac:dyDescent="0.25">
      <c r="A7" s="164">
        <v>1</v>
      </c>
      <c r="B7" s="165" t="s">
        <v>1401</v>
      </c>
      <c r="C7" s="140" t="s">
        <v>1402</v>
      </c>
      <c r="D7" s="234" t="s">
        <v>13</v>
      </c>
      <c r="E7" s="99"/>
      <c r="F7" s="13"/>
      <c r="G7" s="13"/>
      <c r="H7" s="29"/>
    </row>
    <row r="8" spans="1:11" ht="26.4" x14ac:dyDescent="0.25">
      <c r="A8" s="164">
        <v>2</v>
      </c>
      <c r="B8" s="165" t="s">
        <v>1403</v>
      </c>
      <c r="C8" s="140" t="s">
        <v>1402</v>
      </c>
      <c r="D8" s="234" t="s">
        <v>13</v>
      </c>
      <c r="E8" s="99"/>
      <c r="F8" s="13"/>
      <c r="G8" s="13"/>
      <c r="H8" s="29"/>
    </row>
    <row r="9" spans="1:11" x14ac:dyDescent="0.25">
      <c r="A9" s="164">
        <v>3</v>
      </c>
      <c r="B9" s="165" t="s">
        <v>1404</v>
      </c>
      <c r="C9" s="140" t="s">
        <v>1402</v>
      </c>
      <c r="D9" s="234" t="s">
        <v>13</v>
      </c>
      <c r="E9" s="99"/>
      <c r="F9" s="13"/>
      <c r="G9" s="13"/>
      <c r="H9" s="29"/>
    </row>
    <row r="10" spans="1:11" x14ac:dyDescent="0.25">
      <c r="A10" s="164">
        <v>4</v>
      </c>
      <c r="B10" s="165" t="s">
        <v>1405</v>
      </c>
      <c r="C10" s="140" t="s">
        <v>1402</v>
      </c>
      <c r="D10" s="234" t="s">
        <v>13</v>
      </c>
      <c r="E10" s="99"/>
      <c r="F10" s="13"/>
      <c r="G10" s="13"/>
      <c r="H10" s="29"/>
    </row>
    <row r="11" spans="1:11" x14ac:dyDescent="0.25">
      <c r="A11" s="164">
        <v>5</v>
      </c>
      <c r="B11" s="165" t="s">
        <v>1406</v>
      </c>
      <c r="C11" s="140" t="s">
        <v>1402</v>
      </c>
      <c r="D11" s="234" t="s">
        <v>13</v>
      </c>
      <c r="E11" s="99"/>
      <c r="F11" s="13"/>
      <c r="G11" s="13"/>
      <c r="H11" s="29"/>
    </row>
    <row r="12" spans="1:11" ht="26.4" x14ac:dyDescent="0.25">
      <c r="A12" s="164">
        <v>6</v>
      </c>
      <c r="B12" s="165" t="s">
        <v>1407</v>
      </c>
      <c r="C12" s="140" t="s">
        <v>1402</v>
      </c>
      <c r="D12" s="234" t="s">
        <v>13</v>
      </c>
      <c r="E12" s="99"/>
      <c r="F12" s="13"/>
      <c r="G12" s="13"/>
      <c r="H12" s="29"/>
    </row>
    <row r="13" spans="1:11" x14ac:dyDescent="0.25">
      <c r="A13" s="164">
        <v>7</v>
      </c>
      <c r="B13" s="165" t="s">
        <v>1408</v>
      </c>
      <c r="C13" s="140" t="s">
        <v>1402</v>
      </c>
      <c r="D13" s="234" t="s">
        <v>13</v>
      </c>
      <c r="E13" s="99"/>
      <c r="F13" s="13"/>
      <c r="G13" s="13"/>
      <c r="H13" s="29"/>
    </row>
    <row r="14" spans="1:11" x14ac:dyDescent="0.25">
      <c r="A14" s="164">
        <v>8</v>
      </c>
      <c r="B14" s="165" t="s">
        <v>1409</v>
      </c>
      <c r="C14" s="140" t="s">
        <v>1402</v>
      </c>
      <c r="D14" s="234" t="s">
        <v>13</v>
      </c>
      <c r="E14" s="99"/>
      <c r="F14" s="13"/>
      <c r="G14" s="13"/>
      <c r="H14" s="29"/>
    </row>
    <row r="15" spans="1:11" x14ac:dyDescent="0.25">
      <c r="A15" s="164">
        <v>9</v>
      </c>
      <c r="B15" s="165" t="s">
        <v>1410</v>
      </c>
      <c r="C15" s="140" t="s">
        <v>1402</v>
      </c>
      <c r="D15" s="234" t="s">
        <v>13</v>
      </c>
      <c r="E15" s="99"/>
      <c r="F15" s="13"/>
      <c r="G15" s="13"/>
      <c r="H15" s="29"/>
    </row>
    <row r="16" spans="1:11" x14ac:dyDescent="0.25">
      <c r="A16" s="164">
        <v>10</v>
      </c>
      <c r="B16" s="165" t="s">
        <v>1411</v>
      </c>
      <c r="C16" s="140" t="s">
        <v>1402</v>
      </c>
      <c r="D16" s="234" t="s">
        <v>13</v>
      </c>
      <c r="E16" s="99"/>
      <c r="F16" s="13"/>
      <c r="G16" s="13"/>
      <c r="H16" s="29"/>
    </row>
    <row r="17" spans="1:8" x14ac:dyDescent="0.25">
      <c r="A17" s="164">
        <v>11</v>
      </c>
      <c r="B17" s="165" t="s">
        <v>1412</v>
      </c>
      <c r="C17" s="140" t="s">
        <v>1402</v>
      </c>
      <c r="D17" s="234" t="s">
        <v>13</v>
      </c>
      <c r="E17" s="99"/>
      <c r="F17" s="13"/>
      <c r="G17" s="13"/>
      <c r="H17" s="29"/>
    </row>
    <row r="18" spans="1:8" x14ac:dyDescent="0.25">
      <c r="A18" s="164">
        <v>12</v>
      </c>
      <c r="B18" s="165" t="s">
        <v>1413</v>
      </c>
      <c r="C18" s="140" t="s">
        <v>1402</v>
      </c>
      <c r="D18" s="234" t="s">
        <v>13</v>
      </c>
      <c r="E18" s="99"/>
      <c r="F18" s="13"/>
      <c r="G18" s="13"/>
      <c r="H18" s="29"/>
    </row>
    <row r="19" spans="1:8" x14ac:dyDescent="0.25">
      <c r="A19" s="164">
        <v>13</v>
      </c>
      <c r="B19" s="165" t="s">
        <v>1414</v>
      </c>
      <c r="C19" s="140" t="s">
        <v>1402</v>
      </c>
      <c r="D19" s="234" t="s">
        <v>13</v>
      </c>
      <c r="E19" s="99"/>
      <c r="F19" s="13"/>
      <c r="G19" s="13"/>
      <c r="H19" s="29"/>
    </row>
    <row r="20" spans="1:8" ht="26.4" x14ac:dyDescent="0.25">
      <c r="A20" s="164">
        <v>14</v>
      </c>
      <c r="B20" s="87" t="s">
        <v>1415</v>
      </c>
      <c r="C20" s="140" t="s">
        <v>1402</v>
      </c>
      <c r="D20" s="234" t="s">
        <v>13</v>
      </c>
      <c r="E20" s="99"/>
      <c r="F20" s="13"/>
      <c r="G20" s="13"/>
      <c r="H20" s="29"/>
    </row>
    <row r="21" spans="1:8" x14ac:dyDescent="0.25">
      <c r="D21" s="5"/>
      <c r="E21" s="29"/>
      <c r="F21" s="29"/>
      <c r="G21" s="29"/>
      <c r="H21" s="29"/>
    </row>
    <row r="22" spans="1:8" x14ac:dyDescent="0.25">
      <c r="A22" s="45"/>
      <c r="B22" s="39"/>
      <c r="C22" s="1"/>
      <c r="D22" s="15"/>
      <c r="E22" s="29"/>
      <c r="F22" s="29" t="s">
        <v>1486</v>
      </c>
      <c r="G22" s="29">
        <v>3396</v>
      </c>
      <c r="H22" s="29" t="s">
        <v>1457</v>
      </c>
    </row>
    <row r="23" spans="1:8" x14ac:dyDescent="0.25">
      <c r="A23" s="45"/>
      <c r="B23" s="39"/>
      <c r="C23" s="1"/>
      <c r="D23" s="15"/>
      <c r="E23" s="29"/>
      <c r="F23" s="29"/>
      <c r="G23" s="29"/>
      <c r="H23" s="29"/>
    </row>
    <row r="24" spans="1:8" x14ac:dyDescent="0.25">
      <c r="A24" s="45"/>
      <c r="B24" s="39"/>
      <c r="C24" s="1"/>
      <c r="D24" s="15"/>
      <c r="E24" s="29"/>
      <c r="F24" s="29"/>
      <c r="G24" s="29"/>
      <c r="H24" s="29"/>
    </row>
    <row r="25" spans="1:8" x14ac:dyDescent="0.25">
      <c r="A25" s="45"/>
      <c r="B25" s="39"/>
      <c r="C25" s="1"/>
      <c r="D25" s="15"/>
    </row>
    <row r="26" spans="1:8" x14ac:dyDescent="0.25">
      <c r="A26" s="45"/>
      <c r="B26" s="39"/>
      <c r="C26" s="1"/>
      <c r="D26" s="15"/>
    </row>
    <row r="27" spans="1:8" x14ac:dyDescent="0.25">
      <c r="A27" s="45"/>
      <c r="B27" s="39"/>
      <c r="C27" s="1"/>
      <c r="D27" s="15"/>
    </row>
    <row r="28" spans="1:8" x14ac:dyDescent="0.25">
      <c r="A28" s="45"/>
      <c r="B28" s="39"/>
      <c r="C28" s="1"/>
      <c r="D28" s="15"/>
    </row>
    <row r="29" spans="1:8" x14ac:dyDescent="0.25">
      <c r="A29" s="45"/>
      <c r="B29" s="39"/>
      <c r="C29" s="1"/>
      <c r="D29" s="15"/>
    </row>
    <row r="30" spans="1:8" x14ac:dyDescent="0.25">
      <c r="A30" s="45"/>
      <c r="B30" s="39"/>
      <c r="C30" s="1"/>
      <c r="D30" s="15"/>
    </row>
    <row r="31" spans="1:8" x14ac:dyDescent="0.25">
      <c r="A31" s="45"/>
      <c r="B31" s="39"/>
      <c r="C31" s="1"/>
      <c r="D31" s="15"/>
    </row>
    <row r="32" spans="1:8" x14ac:dyDescent="0.25">
      <c r="A32" s="45"/>
      <c r="B32" s="39"/>
      <c r="C32" s="1"/>
      <c r="D32" s="15"/>
    </row>
    <row r="33" spans="1:4" x14ac:dyDescent="0.25">
      <c r="A33" s="45"/>
      <c r="B33" s="39"/>
      <c r="C33" s="1"/>
      <c r="D33" s="15"/>
    </row>
    <row r="34" spans="1:4" x14ac:dyDescent="0.25">
      <c r="A34" s="45"/>
      <c r="B34" s="39"/>
      <c r="C34" s="1"/>
      <c r="D34" s="15"/>
    </row>
    <row r="35" spans="1:4" x14ac:dyDescent="0.25">
      <c r="A35" s="45"/>
      <c r="B35" s="39"/>
      <c r="C35" s="1"/>
      <c r="D35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9" workbookViewId="0">
      <selection activeCell="G13" sqref="G13"/>
    </sheetView>
  </sheetViews>
  <sheetFormatPr defaultColWidth="9.109375" defaultRowHeight="14.4" x14ac:dyDescent="0.3"/>
  <cols>
    <col min="1" max="1" width="9.109375" style="36"/>
    <col min="2" max="2" width="37" style="36" customWidth="1"/>
    <col min="3" max="3" width="10.109375" style="36" customWidth="1"/>
    <col min="4" max="4" width="12.6640625" style="36" customWidth="1"/>
    <col min="5" max="5" width="10.88671875" style="36" customWidth="1"/>
    <col min="6" max="16384" width="9.109375" style="36"/>
  </cols>
  <sheetData>
    <row r="1" spans="1:12" ht="17.399999999999999" x14ac:dyDescent="0.3">
      <c r="A1" s="2" t="s">
        <v>1468</v>
      </c>
      <c r="B1" s="74"/>
      <c r="C1" s="74"/>
      <c r="D1" s="74"/>
      <c r="E1" s="74"/>
      <c r="F1" s="55" t="s">
        <v>464</v>
      </c>
      <c r="G1" s="56"/>
      <c r="H1" s="56"/>
      <c r="I1" s="56"/>
      <c r="J1" s="56"/>
      <c r="K1" s="57">
        <v>1500</v>
      </c>
      <c r="L1" s="58" t="s">
        <v>465</v>
      </c>
    </row>
    <row r="2" spans="1:12" ht="17.399999999999999" x14ac:dyDescent="0.3">
      <c r="B2" s="70" t="s">
        <v>1416</v>
      </c>
      <c r="C2" s="70"/>
      <c r="D2" s="70"/>
      <c r="E2" s="74"/>
    </row>
    <row r="3" spans="1:12" ht="17.399999999999999" x14ac:dyDescent="0.3">
      <c r="B3" s="70"/>
      <c r="C3" s="70"/>
      <c r="D3" s="70"/>
      <c r="E3" s="70"/>
      <c r="K3" s="36">
        <f>K1*1.2</f>
        <v>1800</v>
      </c>
      <c r="L3" s="36" t="s">
        <v>1457</v>
      </c>
    </row>
    <row r="4" spans="1:12" x14ac:dyDescent="0.3">
      <c r="B4" s="505"/>
      <c r="C4" s="491"/>
      <c r="D4" s="73"/>
      <c r="E4" s="74"/>
    </row>
    <row r="5" spans="1:12" ht="40.200000000000003" x14ac:dyDescent="0.3">
      <c r="A5" s="93" t="s">
        <v>105</v>
      </c>
      <c r="B5" s="480" t="s">
        <v>1</v>
      </c>
      <c r="C5" s="539" t="s">
        <v>2</v>
      </c>
      <c r="D5" s="563" t="s">
        <v>3</v>
      </c>
      <c r="E5" s="153" t="s">
        <v>510</v>
      </c>
      <c r="F5" s="153" t="s">
        <v>511</v>
      </c>
      <c r="G5" s="555" t="s">
        <v>513</v>
      </c>
    </row>
    <row r="6" spans="1:12" x14ac:dyDescent="0.3">
      <c r="A6" s="461">
        <v>1</v>
      </c>
      <c r="B6" s="564">
        <v>2</v>
      </c>
      <c r="C6" s="564">
        <v>3</v>
      </c>
      <c r="D6" s="564">
        <v>4</v>
      </c>
      <c r="E6" s="481"/>
      <c r="F6" s="378"/>
      <c r="G6" s="378"/>
    </row>
    <row r="7" spans="1:12" ht="26.4" x14ac:dyDescent="0.3">
      <c r="A7" s="164">
        <v>1</v>
      </c>
      <c r="B7" s="565" t="s">
        <v>1417</v>
      </c>
      <c r="C7" s="112">
        <v>1</v>
      </c>
      <c r="D7" s="566" t="s">
        <v>1418</v>
      </c>
      <c r="E7" s="481">
        <v>750</v>
      </c>
      <c r="F7" s="378">
        <f>E7*1.2</f>
        <v>900</v>
      </c>
      <c r="G7" s="378">
        <f>C7*F7</f>
        <v>900</v>
      </c>
    </row>
    <row r="8" spans="1:12" ht="39.6" x14ac:dyDescent="0.3">
      <c r="A8" s="567">
        <v>2</v>
      </c>
      <c r="B8" s="111" t="s">
        <v>1419</v>
      </c>
      <c r="C8" s="112">
        <v>1</v>
      </c>
      <c r="D8" s="568" t="s">
        <v>1418</v>
      </c>
      <c r="E8" s="481">
        <v>750</v>
      </c>
      <c r="F8" s="378">
        <f>E8*1.2</f>
        <v>900</v>
      </c>
      <c r="G8" s="378">
        <f>C8*F8</f>
        <v>900</v>
      </c>
    </row>
    <row r="9" spans="1:12" s="35" customFormat="1" ht="158.4" x14ac:dyDescent="0.3">
      <c r="A9" s="93">
        <v>5</v>
      </c>
      <c r="B9" s="331" t="s">
        <v>779</v>
      </c>
      <c r="C9" s="194">
        <v>1</v>
      </c>
      <c r="D9" s="199" t="s">
        <v>780</v>
      </c>
      <c r="E9" s="199">
        <v>1965</v>
      </c>
      <c r="F9" s="98">
        <f t="shared" ref="F9:F11" si="0">E9*1.2</f>
        <v>2358</v>
      </c>
      <c r="G9" s="231">
        <f t="shared" ref="G9:G11" si="1">C9*F9</f>
        <v>2358</v>
      </c>
      <c r="H9" s="261"/>
      <c r="I9" s="212" t="s">
        <v>814</v>
      </c>
      <c r="J9" s="208" t="s">
        <v>811</v>
      </c>
    </row>
    <row r="10" spans="1:12" s="35" customFormat="1" ht="66" x14ac:dyDescent="0.3">
      <c r="A10" s="154">
        <v>6</v>
      </c>
      <c r="B10" s="333" t="s">
        <v>783</v>
      </c>
      <c r="C10" s="196">
        <v>60</v>
      </c>
      <c r="D10" s="199" t="s">
        <v>784</v>
      </c>
      <c r="E10" s="202">
        <v>30</v>
      </c>
      <c r="F10" s="98">
        <f t="shared" si="0"/>
        <v>36</v>
      </c>
      <c r="G10" s="231">
        <f t="shared" si="1"/>
        <v>2160</v>
      </c>
      <c r="H10" s="261"/>
      <c r="I10" s="212" t="s">
        <v>813</v>
      </c>
      <c r="J10" s="209">
        <v>2160</v>
      </c>
    </row>
    <row r="11" spans="1:12" s="35" customFormat="1" ht="79.8" x14ac:dyDescent="0.3">
      <c r="A11" s="83">
        <v>13</v>
      </c>
      <c r="B11" s="526" t="s">
        <v>776</v>
      </c>
      <c r="C11" s="526">
        <v>1</v>
      </c>
      <c r="D11" s="526">
        <v>1</v>
      </c>
      <c r="E11" s="526">
        <v>1100</v>
      </c>
      <c r="F11" s="526">
        <f t="shared" si="0"/>
        <v>1320</v>
      </c>
      <c r="G11" s="231">
        <f t="shared" si="1"/>
        <v>1320</v>
      </c>
      <c r="H11" s="36"/>
      <c r="I11" s="527" t="s">
        <v>812</v>
      </c>
      <c r="J11" s="528">
        <v>1320</v>
      </c>
    </row>
    <row r="13" spans="1:12" x14ac:dyDescent="0.3">
      <c r="F13" s="36" t="s">
        <v>478</v>
      </c>
      <c r="G13" s="36">
        <f>SUM(G7:G12)</f>
        <v>7638</v>
      </c>
      <c r="H13" s="36" t="s">
        <v>1457</v>
      </c>
    </row>
    <row r="16" spans="1:12" x14ac:dyDescent="0.3">
      <c r="C16" s="5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1"/>
  <sheetViews>
    <sheetView topLeftCell="A243" zoomScaleNormal="100" workbookViewId="0">
      <selection activeCell="C248" sqref="C248"/>
    </sheetView>
  </sheetViews>
  <sheetFormatPr defaultColWidth="14" defaultRowHeight="13.2" x14ac:dyDescent="0.25"/>
  <cols>
    <col min="1" max="1" width="5.33203125" style="21" customWidth="1"/>
    <col min="2" max="2" width="46.5546875" style="4" customWidth="1"/>
    <col min="3" max="3" width="7.44140625" style="5" customWidth="1"/>
    <col min="4" max="4" width="12.5546875" style="22" customWidth="1"/>
    <col min="5" max="5" width="9.109375" style="22" customWidth="1"/>
    <col min="6" max="6" width="9.88671875" style="22" customWidth="1"/>
    <col min="7" max="9" width="9.109375" style="22" customWidth="1"/>
    <col min="10" max="10" width="8.109375" style="22" customWidth="1"/>
    <col min="11" max="11" width="51.6640625" style="22" customWidth="1"/>
    <col min="12" max="12" width="16.33203125" style="22" customWidth="1"/>
    <col min="13" max="13" width="12" style="22" customWidth="1"/>
    <col min="14" max="241" width="9.109375" style="22" customWidth="1"/>
    <col min="242" max="242" width="4.88671875" style="22" customWidth="1"/>
    <col min="243" max="243" width="5.88671875" style="22" customWidth="1"/>
    <col min="244" max="244" width="16.88671875" style="22" customWidth="1"/>
    <col min="245" max="245" width="16.5546875" style="22" customWidth="1"/>
    <col min="246" max="246" width="15.109375" style="22" customWidth="1"/>
    <col min="247" max="247" width="16.88671875" style="22" customWidth="1"/>
    <col min="248" max="16384" width="14" style="22"/>
  </cols>
  <sheetData>
    <row r="1" spans="1:17" ht="17.399999999999999" x14ac:dyDescent="0.3">
      <c r="A1" s="2"/>
      <c r="B1" s="2" t="s">
        <v>0</v>
      </c>
      <c r="C1" s="2"/>
      <c r="D1" s="2"/>
      <c r="E1" s="2"/>
      <c r="F1" s="2"/>
      <c r="H1" s="55" t="s">
        <v>464</v>
      </c>
      <c r="I1" s="56"/>
      <c r="J1" s="56"/>
      <c r="K1" s="56"/>
      <c r="L1" s="56"/>
      <c r="M1" s="57">
        <v>15660</v>
      </c>
      <c r="N1" s="58" t="s">
        <v>465</v>
      </c>
    </row>
    <row r="2" spans="1:17" ht="17.399999999999999" x14ac:dyDescent="0.25">
      <c r="A2" s="2"/>
      <c r="B2" s="2" t="s">
        <v>1469</v>
      </c>
      <c r="C2" s="2"/>
      <c r="D2" s="2"/>
      <c r="E2" s="2"/>
      <c r="F2" s="2"/>
    </row>
    <row r="3" spans="1:17" x14ac:dyDescent="0.25">
      <c r="A3" s="4"/>
      <c r="B3" s="5"/>
      <c r="C3" s="6"/>
      <c r="E3" s="29"/>
      <c r="F3" s="29"/>
    </row>
    <row r="4" spans="1:17" s="12" customFormat="1" ht="48.75" customHeight="1" x14ac:dyDescent="0.25">
      <c r="A4" s="9" t="s">
        <v>105</v>
      </c>
      <c r="B4" s="9" t="s">
        <v>1</v>
      </c>
      <c r="C4" s="10" t="s">
        <v>2</v>
      </c>
      <c r="D4" s="30" t="s">
        <v>3</v>
      </c>
      <c r="E4" s="90" t="s">
        <v>502</v>
      </c>
      <c r="F4" s="90" t="s">
        <v>503</v>
      </c>
      <c r="G4" s="91" t="s">
        <v>513</v>
      </c>
      <c r="I4" s="22"/>
      <c r="J4" s="22"/>
      <c r="K4" s="22"/>
      <c r="L4" s="22"/>
      <c r="M4" s="22"/>
      <c r="N4" s="22"/>
      <c r="O4" s="22"/>
      <c r="P4" s="22"/>
      <c r="Q4" s="22"/>
    </row>
    <row r="5" spans="1:17" ht="24" customHeight="1" x14ac:dyDescent="0.25">
      <c r="A5" s="83">
        <v>1</v>
      </c>
      <c r="B5" s="350" t="s">
        <v>612</v>
      </c>
      <c r="C5" s="233">
        <v>30</v>
      </c>
      <c r="D5" s="234" t="s">
        <v>13</v>
      </c>
      <c r="E5" s="226">
        <v>4.7</v>
      </c>
      <c r="F5" s="231">
        <f t="shared" ref="F5" si="0">E5*1.2</f>
        <v>5.64</v>
      </c>
      <c r="G5" s="231">
        <f t="shared" ref="G5" si="1">C5*F5</f>
        <v>169.2</v>
      </c>
    </row>
    <row r="6" spans="1:17" ht="24" customHeight="1" x14ac:dyDescent="0.25">
      <c r="A6" s="83">
        <v>2</v>
      </c>
      <c r="B6" s="329" t="s">
        <v>142</v>
      </c>
      <c r="C6" s="233">
        <v>1</v>
      </c>
      <c r="D6" s="234" t="s">
        <v>243</v>
      </c>
      <c r="E6" s="116">
        <v>845</v>
      </c>
      <c r="F6" s="231">
        <f t="shared" ref="F6:F69" si="2">E6*1.2</f>
        <v>1014</v>
      </c>
      <c r="G6" s="231">
        <f t="shared" ref="G6:G69" si="3">C6*F6</f>
        <v>1014</v>
      </c>
    </row>
    <row r="7" spans="1:17" ht="24" customHeight="1" x14ac:dyDescent="0.3">
      <c r="A7" s="83">
        <v>3</v>
      </c>
      <c r="B7" s="533" t="s">
        <v>360</v>
      </c>
      <c r="C7" s="112">
        <v>100</v>
      </c>
      <c r="D7" s="534">
        <v>1</v>
      </c>
      <c r="E7" s="234">
        <v>1.6</v>
      </c>
      <c r="F7" s="231">
        <f t="shared" si="2"/>
        <v>1.92</v>
      </c>
      <c r="G7" s="231">
        <f t="shared" si="3"/>
        <v>192</v>
      </c>
    </row>
    <row r="8" spans="1:17" ht="24" customHeight="1" x14ac:dyDescent="0.3">
      <c r="A8" s="83">
        <v>4</v>
      </c>
      <c r="B8" s="533" t="s">
        <v>359</v>
      </c>
      <c r="C8" s="112">
        <v>100</v>
      </c>
      <c r="D8" s="534">
        <v>1</v>
      </c>
      <c r="E8" s="234">
        <v>1.6</v>
      </c>
      <c r="F8" s="231">
        <f t="shared" si="2"/>
        <v>1.92</v>
      </c>
      <c r="G8" s="231">
        <f t="shared" si="3"/>
        <v>192</v>
      </c>
    </row>
    <row r="9" spans="1:17" ht="24" customHeight="1" x14ac:dyDescent="0.3">
      <c r="A9" s="83">
        <v>5</v>
      </c>
      <c r="B9" s="329" t="s">
        <v>635</v>
      </c>
      <c r="C9" s="121">
        <v>50</v>
      </c>
      <c r="D9" s="122" t="s">
        <v>106</v>
      </c>
      <c r="E9" s="149">
        <v>4</v>
      </c>
      <c r="F9" s="123">
        <f t="shared" si="2"/>
        <v>4.8</v>
      </c>
      <c r="G9" s="378">
        <f t="shared" si="3"/>
        <v>240</v>
      </c>
    </row>
    <row r="10" spans="1:17" ht="24" customHeight="1" x14ac:dyDescent="0.3">
      <c r="A10" s="83">
        <v>6</v>
      </c>
      <c r="B10" s="329" t="s">
        <v>646</v>
      </c>
      <c r="C10" s="121">
        <v>1</v>
      </c>
      <c r="D10" s="122" t="s">
        <v>647</v>
      </c>
      <c r="E10" s="149">
        <v>340</v>
      </c>
      <c r="F10" s="123">
        <f t="shared" si="2"/>
        <v>408</v>
      </c>
      <c r="G10" s="378">
        <f t="shared" si="3"/>
        <v>408</v>
      </c>
    </row>
    <row r="11" spans="1:17" ht="24" customHeight="1" x14ac:dyDescent="0.25">
      <c r="A11" s="83">
        <v>7</v>
      </c>
      <c r="B11" s="329" t="s">
        <v>59</v>
      </c>
      <c r="C11" s="106">
        <v>10</v>
      </c>
      <c r="D11" s="163" t="s">
        <v>90</v>
      </c>
      <c r="E11" s="110">
        <v>12</v>
      </c>
      <c r="F11" s="231">
        <f t="shared" si="2"/>
        <v>14.399999999999999</v>
      </c>
      <c r="G11" s="231">
        <f t="shared" si="3"/>
        <v>144</v>
      </c>
    </row>
    <row r="12" spans="1:17" ht="36" customHeight="1" x14ac:dyDescent="0.25">
      <c r="A12" s="83">
        <v>8</v>
      </c>
      <c r="B12" s="351" t="s">
        <v>620</v>
      </c>
      <c r="C12" s="236">
        <v>6</v>
      </c>
      <c r="D12" s="234" t="s">
        <v>106</v>
      </c>
      <c r="E12" s="227">
        <v>250</v>
      </c>
      <c r="F12" s="231">
        <f t="shared" si="2"/>
        <v>300</v>
      </c>
      <c r="G12" s="231">
        <f t="shared" si="3"/>
        <v>1800</v>
      </c>
    </row>
    <row r="13" spans="1:17" ht="30" customHeight="1" x14ac:dyDescent="0.25">
      <c r="A13" s="83">
        <v>9</v>
      </c>
      <c r="B13" s="351" t="s">
        <v>621</v>
      </c>
      <c r="C13" s="240">
        <v>2</v>
      </c>
      <c r="D13" s="234" t="s">
        <v>261</v>
      </c>
      <c r="E13" s="229">
        <v>250</v>
      </c>
      <c r="F13" s="231">
        <f t="shared" si="2"/>
        <v>300</v>
      </c>
      <c r="G13" s="231">
        <f t="shared" si="3"/>
        <v>600</v>
      </c>
    </row>
    <row r="14" spans="1:17" ht="24" customHeight="1" x14ac:dyDescent="0.3">
      <c r="A14" s="83">
        <v>10</v>
      </c>
      <c r="B14" s="535" t="s">
        <v>820</v>
      </c>
      <c r="C14" s="536">
        <v>1</v>
      </c>
      <c r="D14" s="234" t="s">
        <v>13</v>
      </c>
      <c r="E14" s="97">
        <v>104</v>
      </c>
      <c r="F14" s="231">
        <f t="shared" si="2"/>
        <v>124.8</v>
      </c>
      <c r="G14" s="231">
        <f t="shared" si="3"/>
        <v>124.8</v>
      </c>
    </row>
    <row r="15" spans="1:17" ht="24" customHeight="1" x14ac:dyDescent="0.25">
      <c r="A15" s="83">
        <v>11</v>
      </c>
      <c r="B15" s="352" t="s">
        <v>913</v>
      </c>
      <c r="C15" s="233">
        <v>2</v>
      </c>
      <c r="D15" s="234" t="s">
        <v>13</v>
      </c>
      <c r="E15" s="97">
        <v>104</v>
      </c>
      <c r="F15" s="231">
        <f t="shared" si="2"/>
        <v>124.8</v>
      </c>
      <c r="G15" s="231">
        <f t="shared" si="3"/>
        <v>249.6</v>
      </c>
    </row>
    <row r="16" spans="1:17" ht="27" customHeight="1" x14ac:dyDescent="0.3">
      <c r="A16" s="83">
        <v>12</v>
      </c>
      <c r="B16" s="353" t="s">
        <v>19</v>
      </c>
      <c r="C16" s="121">
        <v>2</v>
      </c>
      <c r="D16" s="125" t="s">
        <v>13</v>
      </c>
      <c r="E16" s="150">
        <v>150</v>
      </c>
      <c r="F16" s="123">
        <f t="shared" si="2"/>
        <v>180</v>
      </c>
      <c r="G16" s="378">
        <f t="shared" si="3"/>
        <v>360</v>
      </c>
    </row>
    <row r="17" spans="1:8" ht="24" customHeight="1" x14ac:dyDescent="0.3">
      <c r="A17" s="83">
        <v>13</v>
      </c>
      <c r="B17" s="353" t="s">
        <v>650</v>
      </c>
      <c r="C17" s="121">
        <v>2</v>
      </c>
      <c r="D17" s="125" t="s">
        <v>13</v>
      </c>
      <c r="E17" s="150">
        <v>150</v>
      </c>
      <c r="F17" s="123">
        <f t="shared" si="2"/>
        <v>180</v>
      </c>
      <c r="G17" s="378">
        <f t="shared" si="3"/>
        <v>360</v>
      </c>
      <c r="H17" s="29"/>
    </row>
    <row r="18" spans="1:8" ht="24" customHeight="1" x14ac:dyDescent="0.3">
      <c r="A18" s="83">
        <v>14</v>
      </c>
      <c r="B18" s="353" t="s">
        <v>653</v>
      </c>
      <c r="C18" s="121">
        <v>2</v>
      </c>
      <c r="D18" s="125" t="s">
        <v>13</v>
      </c>
      <c r="E18" s="150">
        <v>150</v>
      </c>
      <c r="F18" s="123">
        <f t="shared" si="2"/>
        <v>180</v>
      </c>
      <c r="G18" s="378">
        <f t="shared" si="3"/>
        <v>360</v>
      </c>
      <c r="H18" s="29"/>
    </row>
    <row r="19" spans="1:8" ht="24" customHeight="1" x14ac:dyDescent="0.25">
      <c r="A19" s="83">
        <v>15</v>
      </c>
      <c r="B19" s="354" t="s">
        <v>146</v>
      </c>
      <c r="C19" s="233">
        <v>2</v>
      </c>
      <c r="D19" s="234" t="s">
        <v>13</v>
      </c>
      <c r="E19" s="97">
        <v>375</v>
      </c>
      <c r="F19" s="231">
        <f t="shared" si="2"/>
        <v>450</v>
      </c>
      <c r="G19" s="231">
        <f t="shared" si="3"/>
        <v>900</v>
      </c>
      <c r="H19" s="29"/>
    </row>
    <row r="20" spans="1:8" ht="24" customHeight="1" x14ac:dyDescent="0.3">
      <c r="A20" s="83">
        <v>16</v>
      </c>
      <c r="B20" s="353" t="s">
        <v>652</v>
      </c>
      <c r="C20" s="121">
        <v>2</v>
      </c>
      <c r="D20" s="125" t="s">
        <v>13</v>
      </c>
      <c r="E20" s="150">
        <v>150</v>
      </c>
      <c r="F20" s="123">
        <f t="shared" si="2"/>
        <v>180</v>
      </c>
      <c r="G20" s="378">
        <f t="shared" si="3"/>
        <v>360</v>
      </c>
      <c r="H20" s="29"/>
    </row>
    <row r="21" spans="1:8" ht="24" customHeight="1" x14ac:dyDescent="0.25">
      <c r="A21" s="83">
        <v>17</v>
      </c>
      <c r="B21" s="354" t="s">
        <v>278</v>
      </c>
      <c r="C21" s="233">
        <v>2</v>
      </c>
      <c r="D21" s="234" t="s">
        <v>13</v>
      </c>
      <c r="E21" s="97">
        <v>375</v>
      </c>
      <c r="F21" s="231">
        <f t="shared" si="2"/>
        <v>450</v>
      </c>
      <c r="G21" s="231">
        <f t="shared" si="3"/>
        <v>900</v>
      </c>
      <c r="H21" s="29"/>
    </row>
    <row r="22" spans="1:8" ht="24" customHeight="1" x14ac:dyDescent="0.3">
      <c r="A22" s="83">
        <v>18</v>
      </c>
      <c r="B22" s="353" t="s">
        <v>651</v>
      </c>
      <c r="C22" s="121">
        <v>2</v>
      </c>
      <c r="D22" s="125" t="s">
        <v>13</v>
      </c>
      <c r="E22" s="150">
        <v>150</v>
      </c>
      <c r="F22" s="123">
        <f t="shared" si="2"/>
        <v>180</v>
      </c>
      <c r="G22" s="378">
        <f t="shared" si="3"/>
        <v>360</v>
      </c>
      <c r="H22" s="29"/>
    </row>
    <row r="23" spans="1:8" ht="24" customHeight="1" x14ac:dyDescent="0.3">
      <c r="A23" s="83">
        <v>19</v>
      </c>
      <c r="B23" s="355" t="s">
        <v>649</v>
      </c>
      <c r="C23" s="121">
        <v>2</v>
      </c>
      <c r="D23" s="125" t="s">
        <v>13</v>
      </c>
      <c r="E23" s="150">
        <v>110</v>
      </c>
      <c r="F23" s="123">
        <f t="shared" si="2"/>
        <v>132</v>
      </c>
      <c r="G23" s="378">
        <f t="shared" si="3"/>
        <v>264</v>
      </c>
      <c r="H23" s="29"/>
    </row>
    <row r="24" spans="1:8" ht="24" customHeight="1" x14ac:dyDescent="0.3">
      <c r="A24" s="83">
        <v>20</v>
      </c>
      <c r="B24" s="355" t="s">
        <v>648</v>
      </c>
      <c r="C24" s="121">
        <v>2</v>
      </c>
      <c r="D24" s="125" t="s">
        <v>13</v>
      </c>
      <c r="E24" s="150">
        <v>110</v>
      </c>
      <c r="F24" s="123">
        <f t="shared" si="2"/>
        <v>132</v>
      </c>
      <c r="G24" s="378">
        <f t="shared" si="3"/>
        <v>264</v>
      </c>
    </row>
    <row r="25" spans="1:8" ht="24" customHeight="1" x14ac:dyDescent="0.25">
      <c r="A25" s="83">
        <v>21</v>
      </c>
      <c r="B25" s="356" t="s">
        <v>512</v>
      </c>
      <c r="C25" s="82">
        <v>2</v>
      </c>
      <c r="D25" s="231" t="s">
        <v>106</v>
      </c>
      <c r="E25" s="110">
        <v>110</v>
      </c>
      <c r="F25" s="231">
        <f t="shared" si="2"/>
        <v>132</v>
      </c>
      <c r="G25" s="231">
        <f t="shared" si="3"/>
        <v>264</v>
      </c>
    </row>
    <row r="26" spans="1:8" ht="24" customHeight="1" x14ac:dyDescent="0.25">
      <c r="A26" s="83">
        <v>22</v>
      </c>
      <c r="B26" s="352" t="s">
        <v>864</v>
      </c>
      <c r="C26" s="233">
        <v>6</v>
      </c>
      <c r="D26" s="234" t="s">
        <v>13</v>
      </c>
      <c r="E26" s="97">
        <v>110</v>
      </c>
      <c r="F26" s="231">
        <f t="shared" si="2"/>
        <v>132</v>
      </c>
      <c r="G26" s="231">
        <f t="shared" si="3"/>
        <v>792</v>
      </c>
    </row>
    <row r="27" spans="1:8" ht="24" customHeight="1" x14ac:dyDescent="0.25">
      <c r="A27" s="83">
        <v>23</v>
      </c>
      <c r="B27" s="357" t="s">
        <v>20</v>
      </c>
      <c r="C27" s="234">
        <v>6</v>
      </c>
      <c r="D27" s="234" t="s">
        <v>13</v>
      </c>
      <c r="E27" s="97">
        <v>110</v>
      </c>
      <c r="F27" s="231">
        <f t="shared" si="2"/>
        <v>132</v>
      </c>
      <c r="G27" s="231">
        <f t="shared" si="3"/>
        <v>792</v>
      </c>
    </row>
    <row r="28" spans="1:8" ht="24" customHeight="1" x14ac:dyDescent="0.25">
      <c r="A28" s="83">
        <v>24</v>
      </c>
      <c r="B28" s="358" t="s">
        <v>274</v>
      </c>
      <c r="C28" s="236">
        <v>5</v>
      </c>
      <c r="D28" s="237" t="s">
        <v>256</v>
      </c>
      <c r="E28" s="226">
        <v>2.5</v>
      </c>
      <c r="F28" s="231">
        <f t="shared" si="2"/>
        <v>3</v>
      </c>
      <c r="G28" s="231">
        <f t="shared" si="3"/>
        <v>15</v>
      </c>
    </row>
    <row r="29" spans="1:8" ht="24" customHeight="1" x14ac:dyDescent="0.25">
      <c r="A29" s="83">
        <v>25</v>
      </c>
      <c r="B29" s="350" t="s">
        <v>49</v>
      </c>
      <c r="C29" s="233">
        <v>20</v>
      </c>
      <c r="D29" s="234" t="s">
        <v>13</v>
      </c>
      <c r="E29" s="226">
        <v>12</v>
      </c>
      <c r="F29" s="231">
        <f t="shared" si="2"/>
        <v>14.399999999999999</v>
      </c>
      <c r="G29" s="231">
        <f t="shared" si="3"/>
        <v>288</v>
      </c>
    </row>
    <row r="30" spans="1:8" ht="24" customHeight="1" x14ac:dyDescent="0.25">
      <c r="A30" s="83">
        <v>26</v>
      </c>
      <c r="B30" s="350" t="s">
        <v>284</v>
      </c>
      <c r="C30" s="233">
        <v>27</v>
      </c>
      <c r="D30" s="234" t="s">
        <v>13</v>
      </c>
      <c r="E30" s="226">
        <v>1.6</v>
      </c>
      <c r="F30" s="231">
        <f t="shared" si="2"/>
        <v>1.92</v>
      </c>
      <c r="G30" s="231">
        <f t="shared" si="3"/>
        <v>51.839999999999996</v>
      </c>
    </row>
    <row r="31" spans="1:8" ht="24" customHeight="1" x14ac:dyDescent="0.25">
      <c r="A31" s="83">
        <v>27</v>
      </c>
      <c r="B31" s="350" t="s">
        <v>290</v>
      </c>
      <c r="C31" s="233">
        <v>24</v>
      </c>
      <c r="D31" s="234" t="s">
        <v>13</v>
      </c>
      <c r="E31" s="226">
        <v>3.2</v>
      </c>
      <c r="F31" s="231">
        <f t="shared" si="2"/>
        <v>3.84</v>
      </c>
      <c r="G31" s="231">
        <f t="shared" si="3"/>
        <v>92.16</v>
      </c>
    </row>
    <row r="32" spans="1:8" ht="24" customHeight="1" x14ac:dyDescent="0.25">
      <c r="A32" s="83">
        <v>28</v>
      </c>
      <c r="B32" s="350" t="s">
        <v>285</v>
      </c>
      <c r="C32" s="233">
        <v>11</v>
      </c>
      <c r="D32" s="234" t="s">
        <v>13</v>
      </c>
      <c r="E32" s="226">
        <v>4</v>
      </c>
      <c r="F32" s="231">
        <f t="shared" si="2"/>
        <v>4.8</v>
      </c>
      <c r="G32" s="231">
        <f t="shared" si="3"/>
        <v>52.8</v>
      </c>
    </row>
    <row r="33" spans="1:7" ht="24" customHeight="1" x14ac:dyDescent="0.25">
      <c r="A33" s="83">
        <v>29</v>
      </c>
      <c r="B33" s="350" t="s">
        <v>291</v>
      </c>
      <c r="C33" s="233">
        <v>4</v>
      </c>
      <c r="D33" s="234" t="s">
        <v>13</v>
      </c>
      <c r="E33" s="226">
        <v>10</v>
      </c>
      <c r="F33" s="231">
        <f t="shared" si="2"/>
        <v>12</v>
      </c>
      <c r="G33" s="231">
        <f t="shared" si="3"/>
        <v>48</v>
      </c>
    </row>
    <row r="34" spans="1:7" ht="24" customHeight="1" x14ac:dyDescent="0.25">
      <c r="A34" s="83">
        <v>30</v>
      </c>
      <c r="B34" s="350" t="s">
        <v>286</v>
      </c>
      <c r="C34" s="233">
        <v>25</v>
      </c>
      <c r="D34" s="234" t="s">
        <v>13</v>
      </c>
      <c r="E34" s="226">
        <v>1.9</v>
      </c>
      <c r="F34" s="231">
        <f t="shared" si="2"/>
        <v>2.2799999999999998</v>
      </c>
      <c r="G34" s="231">
        <f t="shared" si="3"/>
        <v>56.999999999999993</v>
      </c>
    </row>
    <row r="35" spans="1:7" ht="24" customHeight="1" x14ac:dyDescent="0.25">
      <c r="A35" s="83">
        <v>31</v>
      </c>
      <c r="B35" s="350" t="s">
        <v>287</v>
      </c>
      <c r="C35" s="233">
        <v>25</v>
      </c>
      <c r="D35" s="234" t="s">
        <v>13</v>
      </c>
      <c r="E35" s="226">
        <v>2</v>
      </c>
      <c r="F35" s="231">
        <f t="shared" si="2"/>
        <v>2.4</v>
      </c>
      <c r="G35" s="231">
        <f t="shared" si="3"/>
        <v>60</v>
      </c>
    </row>
    <row r="36" spans="1:7" ht="24" customHeight="1" x14ac:dyDescent="0.25">
      <c r="A36" s="83">
        <v>32</v>
      </c>
      <c r="B36" s="350" t="s">
        <v>288</v>
      </c>
      <c r="C36" s="233">
        <v>27</v>
      </c>
      <c r="D36" s="234" t="s">
        <v>13</v>
      </c>
      <c r="E36" s="226">
        <v>2.4</v>
      </c>
      <c r="F36" s="231">
        <f t="shared" si="2"/>
        <v>2.88</v>
      </c>
      <c r="G36" s="231">
        <f t="shared" si="3"/>
        <v>77.759999999999991</v>
      </c>
    </row>
    <row r="37" spans="1:7" ht="24" customHeight="1" x14ac:dyDescent="0.25">
      <c r="A37" s="83">
        <v>33</v>
      </c>
      <c r="B37" s="350" t="s">
        <v>292</v>
      </c>
      <c r="C37" s="233">
        <v>14</v>
      </c>
      <c r="D37" s="234" t="s">
        <v>13</v>
      </c>
      <c r="E37" s="226">
        <v>4.3</v>
      </c>
      <c r="F37" s="231">
        <f t="shared" si="2"/>
        <v>5.1599999999999993</v>
      </c>
      <c r="G37" s="231">
        <f t="shared" si="3"/>
        <v>72.239999999999995</v>
      </c>
    </row>
    <row r="38" spans="1:7" ht="24" customHeight="1" x14ac:dyDescent="0.25">
      <c r="A38" s="83">
        <v>34</v>
      </c>
      <c r="B38" s="350" t="s">
        <v>289</v>
      </c>
      <c r="C38" s="233">
        <v>25</v>
      </c>
      <c r="D38" s="234" t="s">
        <v>13</v>
      </c>
      <c r="E38" s="226">
        <v>2.8</v>
      </c>
      <c r="F38" s="231">
        <f t="shared" si="2"/>
        <v>3.36</v>
      </c>
      <c r="G38" s="231">
        <f t="shared" si="3"/>
        <v>84</v>
      </c>
    </row>
    <row r="39" spans="1:7" ht="24" customHeight="1" x14ac:dyDescent="0.25">
      <c r="A39" s="83">
        <v>35</v>
      </c>
      <c r="B39" s="350" t="s">
        <v>293</v>
      </c>
      <c r="C39" s="233">
        <v>14</v>
      </c>
      <c r="D39" s="234" t="s">
        <v>13</v>
      </c>
      <c r="E39" s="226">
        <v>5</v>
      </c>
      <c r="F39" s="231">
        <f t="shared" si="2"/>
        <v>6</v>
      </c>
      <c r="G39" s="231">
        <f t="shared" si="3"/>
        <v>84</v>
      </c>
    </row>
    <row r="40" spans="1:7" ht="24" customHeight="1" x14ac:dyDescent="0.25">
      <c r="A40" s="83">
        <v>36</v>
      </c>
      <c r="B40" s="350" t="s">
        <v>226</v>
      </c>
      <c r="C40" s="233">
        <v>10</v>
      </c>
      <c r="D40" s="234" t="s">
        <v>13</v>
      </c>
      <c r="E40" s="226">
        <v>4</v>
      </c>
      <c r="F40" s="231">
        <f t="shared" si="2"/>
        <v>4.8</v>
      </c>
      <c r="G40" s="231">
        <f t="shared" si="3"/>
        <v>48</v>
      </c>
    </row>
    <row r="41" spans="1:7" ht="24" customHeight="1" x14ac:dyDescent="0.25">
      <c r="A41" s="83">
        <v>37</v>
      </c>
      <c r="B41" s="350" t="s">
        <v>283</v>
      </c>
      <c r="C41" s="233">
        <v>32</v>
      </c>
      <c r="D41" s="234" t="s">
        <v>13</v>
      </c>
      <c r="E41" s="226">
        <v>1.8</v>
      </c>
      <c r="F41" s="231">
        <f t="shared" si="2"/>
        <v>2.16</v>
      </c>
      <c r="G41" s="231">
        <f t="shared" si="3"/>
        <v>69.12</v>
      </c>
    </row>
    <row r="42" spans="1:7" ht="24" customHeight="1" x14ac:dyDescent="0.25">
      <c r="A42" s="83">
        <v>38</v>
      </c>
      <c r="B42" s="350" t="s">
        <v>282</v>
      </c>
      <c r="C42" s="233">
        <v>10</v>
      </c>
      <c r="D42" s="234" t="s">
        <v>13</v>
      </c>
      <c r="E42" s="226">
        <v>4</v>
      </c>
      <c r="F42" s="231">
        <f t="shared" si="2"/>
        <v>4.8</v>
      </c>
      <c r="G42" s="231">
        <f t="shared" si="3"/>
        <v>48</v>
      </c>
    </row>
    <row r="43" spans="1:7" ht="24" customHeight="1" x14ac:dyDescent="0.25">
      <c r="A43" s="83">
        <v>39</v>
      </c>
      <c r="B43" s="350" t="s">
        <v>282</v>
      </c>
      <c r="C43" s="233">
        <v>10</v>
      </c>
      <c r="D43" s="234" t="s">
        <v>13</v>
      </c>
      <c r="E43" s="226">
        <v>2.25</v>
      </c>
      <c r="F43" s="231">
        <f t="shared" si="2"/>
        <v>2.6999999999999997</v>
      </c>
      <c r="G43" s="231">
        <f t="shared" si="3"/>
        <v>26.999999999999996</v>
      </c>
    </row>
    <row r="44" spans="1:7" ht="24" customHeight="1" x14ac:dyDescent="0.25">
      <c r="A44" s="83">
        <v>40</v>
      </c>
      <c r="B44" s="350" t="s">
        <v>281</v>
      </c>
      <c r="C44" s="233">
        <v>10</v>
      </c>
      <c r="D44" s="234" t="s">
        <v>13</v>
      </c>
      <c r="E44" s="226">
        <v>3</v>
      </c>
      <c r="F44" s="231">
        <f t="shared" si="2"/>
        <v>3.5999999999999996</v>
      </c>
      <c r="G44" s="231">
        <f t="shared" si="3"/>
        <v>36</v>
      </c>
    </row>
    <row r="45" spans="1:7" ht="24" customHeight="1" x14ac:dyDescent="0.25">
      <c r="A45" s="83">
        <v>41</v>
      </c>
      <c r="B45" s="350" t="s">
        <v>281</v>
      </c>
      <c r="C45" s="233">
        <v>10</v>
      </c>
      <c r="D45" s="234" t="s">
        <v>13</v>
      </c>
      <c r="E45" s="226">
        <v>2</v>
      </c>
      <c r="F45" s="231">
        <f t="shared" si="2"/>
        <v>2.4</v>
      </c>
      <c r="G45" s="231">
        <f t="shared" si="3"/>
        <v>24</v>
      </c>
    </row>
    <row r="46" spans="1:7" ht="24" customHeight="1" x14ac:dyDescent="0.25">
      <c r="A46" s="83">
        <v>42</v>
      </c>
      <c r="B46" s="350" t="s">
        <v>764</v>
      </c>
      <c r="C46" s="234">
        <v>6</v>
      </c>
      <c r="D46" s="234" t="s">
        <v>765</v>
      </c>
      <c r="E46" s="226">
        <v>4</v>
      </c>
      <c r="F46" s="231">
        <f t="shared" si="2"/>
        <v>4.8</v>
      </c>
      <c r="G46" s="231">
        <f t="shared" si="3"/>
        <v>28.799999999999997</v>
      </c>
    </row>
    <row r="47" spans="1:7" ht="24" customHeight="1" x14ac:dyDescent="0.25">
      <c r="A47" s="83">
        <v>43</v>
      </c>
      <c r="B47" s="350" t="s">
        <v>221</v>
      </c>
      <c r="C47" s="233">
        <v>4</v>
      </c>
      <c r="D47" s="234" t="s">
        <v>13</v>
      </c>
      <c r="E47" s="226">
        <v>26</v>
      </c>
      <c r="F47" s="231">
        <f t="shared" si="2"/>
        <v>31.2</v>
      </c>
      <c r="G47" s="231">
        <f t="shared" si="3"/>
        <v>124.8</v>
      </c>
    </row>
    <row r="48" spans="1:7" ht="24" customHeight="1" x14ac:dyDescent="0.25">
      <c r="A48" s="83">
        <v>44</v>
      </c>
      <c r="B48" s="350" t="s">
        <v>222</v>
      </c>
      <c r="C48" s="233">
        <v>2</v>
      </c>
      <c r="D48" s="234" t="s">
        <v>13</v>
      </c>
      <c r="E48" s="226">
        <v>27</v>
      </c>
      <c r="F48" s="231">
        <f t="shared" si="2"/>
        <v>32.4</v>
      </c>
      <c r="G48" s="231">
        <f t="shared" si="3"/>
        <v>64.8</v>
      </c>
    </row>
    <row r="49" spans="1:7" ht="24" customHeight="1" x14ac:dyDescent="0.25">
      <c r="A49" s="83">
        <v>45</v>
      </c>
      <c r="B49" s="350" t="s">
        <v>223</v>
      </c>
      <c r="C49" s="233">
        <v>10</v>
      </c>
      <c r="D49" s="234" t="s">
        <v>13</v>
      </c>
      <c r="E49" s="226">
        <v>30</v>
      </c>
      <c r="F49" s="231">
        <f t="shared" si="2"/>
        <v>36</v>
      </c>
      <c r="G49" s="231">
        <f t="shared" si="3"/>
        <v>360</v>
      </c>
    </row>
    <row r="50" spans="1:7" ht="24" customHeight="1" x14ac:dyDescent="0.25">
      <c r="A50" s="83">
        <v>46</v>
      </c>
      <c r="B50" s="350" t="s">
        <v>762</v>
      </c>
      <c r="C50" s="233">
        <v>4</v>
      </c>
      <c r="D50" s="234" t="s">
        <v>13</v>
      </c>
      <c r="E50" s="226">
        <v>12</v>
      </c>
      <c r="F50" s="231">
        <f t="shared" si="2"/>
        <v>14.399999999999999</v>
      </c>
      <c r="G50" s="231">
        <f t="shared" si="3"/>
        <v>57.599999999999994</v>
      </c>
    </row>
    <row r="51" spans="1:7" ht="24" customHeight="1" x14ac:dyDescent="0.25">
      <c r="A51" s="83">
        <v>47</v>
      </c>
      <c r="B51" s="350" t="s">
        <v>763</v>
      </c>
      <c r="C51" s="233">
        <v>4</v>
      </c>
      <c r="D51" s="234" t="s">
        <v>13</v>
      </c>
      <c r="E51" s="226">
        <v>12</v>
      </c>
      <c r="F51" s="231">
        <f t="shared" si="2"/>
        <v>14.399999999999999</v>
      </c>
      <c r="G51" s="231">
        <f t="shared" si="3"/>
        <v>57.599999999999994</v>
      </c>
    </row>
    <row r="52" spans="1:7" ht="24" customHeight="1" x14ac:dyDescent="0.25">
      <c r="A52" s="83">
        <v>48</v>
      </c>
      <c r="B52" s="351" t="s">
        <v>625</v>
      </c>
      <c r="C52" s="240">
        <v>2</v>
      </c>
      <c r="D52" s="239" t="s">
        <v>622</v>
      </c>
      <c r="E52" s="229">
        <v>28</v>
      </c>
      <c r="F52" s="231">
        <f t="shared" si="2"/>
        <v>33.6</v>
      </c>
      <c r="G52" s="231">
        <f t="shared" si="3"/>
        <v>67.2</v>
      </c>
    </row>
    <row r="53" spans="1:7" ht="24" customHeight="1" x14ac:dyDescent="0.25">
      <c r="A53" s="83">
        <v>49</v>
      </c>
      <c r="B53" s="350" t="s">
        <v>48</v>
      </c>
      <c r="C53" s="233">
        <v>40</v>
      </c>
      <c r="D53" s="234" t="s">
        <v>90</v>
      </c>
      <c r="E53" s="226">
        <v>1.3</v>
      </c>
      <c r="F53" s="231">
        <f t="shared" si="2"/>
        <v>1.56</v>
      </c>
      <c r="G53" s="231">
        <f t="shared" si="3"/>
        <v>62.400000000000006</v>
      </c>
    </row>
    <row r="54" spans="1:7" ht="24" customHeight="1" x14ac:dyDescent="0.25">
      <c r="A54" s="83">
        <v>50</v>
      </c>
      <c r="B54" s="350" t="s">
        <v>47</v>
      </c>
      <c r="C54" s="233">
        <v>40</v>
      </c>
      <c r="D54" s="234" t="s">
        <v>90</v>
      </c>
      <c r="E54" s="226">
        <v>1.1499999999999999</v>
      </c>
      <c r="F54" s="231">
        <f t="shared" si="2"/>
        <v>1.38</v>
      </c>
      <c r="G54" s="231">
        <f t="shared" si="3"/>
        <v>55.199999999999996</v>
      </c>
    </row>
    <row r="55" spans="1:7" ht="24" customHeight="1" x14ac:dyDescent="0.25">
      <c r="A55" s="83">
        <v>51</v>
      </c>
      <c r="B55" s="358" t="s">
        <v>271</v>
      </c>
      <c r="C55" s="236">
        <v>5</v>
      </c>
      <c r="D55" s="237" t="s">
        <v>261</v>
      </c>
      <c r="E55" s="226">
        <v>16</v>
      </c>
      <c r="F55" s="231">
        <f t="shared" si="2"/>
        <v>19.2</v>
      </c>
      <c r="G55" s="231">
        <f t="shared" si="3"/>
        <v>96</v>
      </c>
    </row>
    <row r="56" spans="1:7" ht="24" customHeight="1" x14ac:dyDescent="0.25">
      <c r="A56" s="83">
        <v>52</v>
      </c>
      <c r="B56" s="350" t="s">
        <v>15</v>
      </c>
      <c r="C56" s="233">
        <v>10</v>
      </c>
      <c r="D56" s="234" t="s">
        <v>13</v>
      </c>
      <c r="E56" s="226">
        <v>16</v>
      </c>
      <c r="F56" s="231">
        <f t="shared" si="2"/>
        <v>19.2</v>
      </c>
      <c r="G56" s="231">
        <f t="shared" si="3"/>
        <v>192</v>
      </c>
    </row>
    <row r="57" spans="1:7" ht="24" customHeight="1" x14ac:dyDescent="0.25">
      <c r="A57" s="83">
        <v>53</v>
      </c>
      <c r="B57" s="350" t="s">
        <v>150</v>
      </c>
      <c r="C57" s="233">
        <v>2</v>
      </c>
      <c r="D57" s="234" t="s">
        <v>13</v>
      </c>
      <c r="E57" s="226">
        <v>60</v>
      </c>
      <c r="F57" s="231">
        <f t="shared" si="2"/>
        <v>72</v>
      </c>
      <c r="G57" s="231">
        <f t="shared" si="3"/>
        <v>144</v>
      </c>
    </row>
    <row r="58" spans="1:7" ht="24" customHeight="1" x14ac:dyDescent="0.3">
      <c r="A58" s="83">
        <v>54</v>
      </c>
      <c r="B58" s="361" t="s">
        <v>65</v>
      </c>
      <c r="C58" s="121">
        <v>14</v>
      </c>
      <c r="D58" s="122" t="s">
        <v>229</v>
      </c>
      <c r="E58" s="123">
        <v>39</v>
      </c>
      <c r="F58" s="123">
        <f t="shared" si="2"/>
        <v>46.8</v>
      </c>
      <c r="G58" s="85">
        <f t="shared" si="3"/>
        <v>655.19999999999993</v>
      </c>
    </row>
    <row r="59" spans="1:7" ht="24" customHeight="1" x14ac:dyDescent="0.3">
      <c r="A59" s="83">
        <v>55</v>
      </c>
      <c r="B59" s="361" t="s">
        <v>66</v>
      </c>
      <c r="C59" s="121">
        <v>14</v>
      </c>
      <c r="D59" s="122" t="s">
        <v>229</v>
      </c>
      <c r="E59" s="123">
        <v>39</v>
      </c>
      <c r="F59" s="123">
        <f t="shared" si="2"/>
        <v>46.8</v>
      </c>
      <c r="G59" s="85">
        <f t="shared" si="3"/>
        <v>655.19999999999993</v>
      </c>
    </row>
    <row r="60" spans="1:7" ht="24" customHeight="1" x14ac:dyDescent="0.25">
      <c r="A60" s="83">
        <v>56</v>
      </c>
      <c r="B60" s="329" t="s">
        <v>67</v>
      </c>
      <c r="C60" s="233">
        <v>1</v>
      </c>
      <c r="D60" s="110" t="s">
        <v>229</v>
      </c>
      <c r="E60" s="116">
        <v>15</v>
      </c>
      <c r="F60" s="231">
        <f t="shared" si="2"/>
        <v>18</v>
      </c>
      <c r="G60" s="231">
        <f t="shared" si="3"/>
        <v>18</v>
      </c>
    </row>
    <row r="61" spans="1:7" ht="24" customHeight="1" x14ac:dyDescent="0.25">
      <c r="A61" s="83">
        <v>57</v>
      </c>
      <c r="B61" s="329" t="s">
        <v>68</v>
      </c>
      <c r="C61" s="233">
        <v>1</v>
      </c>
      <c r="D61" s="110" t="s">
        <v>229</v>
      </c>
      <c r="E61" s="116">
        <v>18</v>
      </c>
      <c r="F61" s="231">
        <f t="shared" si="2"/>
        <v>21.599999999999998</v>
      </c>
      <c r="G61" s="231">
        <f t="shared" si="3"/>
        <v>21.599999999999998</v>
      </c>
    </row>
    <row r="62" spans="1:7" ht="27" customHeight="1" x14ac:dyDescent="0.3">
      <c r="A62" s="83">
        <v>58</v>
      </c>
      <c r="B62" s="361" t="s">
        <v>75</v>
      </c>
      <c r="C62" s="121">
        <v>2</v>
      </c>
      <c r="D62" s="125" t="s">
        <v>229</v>
      </c>
      <c r="E62" s="123">
        <v>60</v>
      </c>
      <c r="F62" s="123">
        <f t="shared" si="2"/>
        <v>72</v>
      </c>
      <c r="G62" s="85">
        <f t="shared" si="3"/>
        <v>144</v>
      </c>
    </row>
    <row r="63" spans="1:7" ht="26.25" customHeight="1" x14ac:dyDescent="0.3">
      <c r="A63" s="83">
        <v>59</v>
      </c>
      <c r="B63" s="361" t="s">
        <v>76</v>
      </c>
      <c r="C63" s="121">
        <v>2</v>
      </c>
      <c r="D63" s="125" t="s">
        <v>229</v>
      </c>
      <c r="E63" s="123">
        <v>39</v>
      </c>
      <c r="F63" s="123">
        <f t="shared" si="2"/>
        <v>46.8</v>
      </c>
      <c r="G63" s="85">
        <f t="shared" si="3"/>
        <v>93.6</v>
      </c>
    </row>
    <row r="64" spans="1:7" ht="24" customHeight="1" x14ac:dyDescent="0.25">
      <c r="A64" s="83">
        <v>60</v>
      </c>
      <c r="B64" s="359" t="s">
        <v>298</v>
      </c>
      <c r="C64" s="106">
        <v>50</v>
      </c>
      <c r="D64" s="163" t="s">
        <v>89</v>
      </c>
      <c r="E64" s="110">
        <v>8</v>
      </c>
      <c r="F64" s="231">
        <f t="shared" si="2"/>
        <v>9.6</v>
      </c>
      <c r="G64" s="231">
        <f t="shared" si="3"/>
        <v>480</v>
      </c>
    </row>
    <row r="65" spans="1:7" ht="24" customHeight="1" x14ac:dyDescent="0.25">
      <c r="A65" s="83">
        <v>61</v>
      </c>
      <c r="B65" s="359" t="s">
        <v>58</v>
      </c>
      <c r="C65" s="106">
        <v>10</v>
      </c>
      <c r="D65" s="163" t="s">
        <v>90</v>
      </c>
      <c r="E65" s="110">
        <v>16</v>
      </c>
      <c r="F65" s="231">
        <f t="shared" si="2"/>
        <v>19.2</v>
      </c>
      <c r="G65" s="231">
        <f t="shared" si="3"/>
        <v>192</v>
      </c>
    </row>
    <row r="66" spans="1:7" ht="24" customHeight="1" x14ac:dyDescent="0.25">
      <c r="A66" s="83">
        <v>62</v>
      </c>
      <c r="B66" s="359" t="s">
        <v>56</v>
      </c>
      <c r="C66" s="106">
        <v>10</v>
      </c>
      <c r="D66" s="163" t="s">
        <v>90</v>
      </c>
      <c r="E66" s="110">
        <v>12</v>
      </c>
      <c r="F66" s="231">
        <f t="shared" si="2"/>
        <v>14.399999999999999</v>
      </c>
      <c r="G66" s="231">
        <f t="shared" si="3"/>
        <v>144</v>
      </c>
    </row>
    <row r="67" spans="1:7" ht="24" customHeight="1" x14ac:dyDescent="0.25">
      <c r="A67" s="83">
        <v>63</v>
      </c>
      <c r="B67" s="359" t="s">
        <v>299</v>
      </c>
      <c r="C67" s="106">
        <v>10</v>
      </c>
      <c r="D67" s="163" t="s">
        <v>89</v>
      </c>
      <c r="E67" s="110">
        <v>6</v>
      </c>
      <c r="F67" s="231">
        <f t="shared" si="2"/>
        <v>7.1999999999999993</v>
      </c>
      <c r="G67" s="231">
        <f t="shared" si="3"/>
        <v>72</v>
      </c>
    </row>
    <row r="68" spans="1:7" ht="24" customHeight="1" x14ac:dyDescent="0.25">
      <c r="A68" s="83">
        <v>64</v>
      </c>
      <c r="B68" s="359" t="s">
        <v>301</v>
      </c>
      <c r="C68" s="106">
        <v>50</v>
      </c>
      <c r="D68" s="163" t="s">
        <v>89</v>
      </c>
      <c r="E68" s="110">
        <v>6</v>
      </c>
      <c r="F68" s="231">
        <f t="shared" si="2"/>
        <v>7.1999999999999993</v>
      </c>
      <c r="G68" s="231">
        <f t="shared" si="3"/>
        <v>359.99999999999994</v>
      </c>
    </row>
    <row r="69" spans="1:7" ht="24" customHeight="1" x14ac:dyDescent="0.25">
      <c r="A69" s="83">
        <v>65</v>
      </c>
      <c r="B69" s="359" t="s">
        <v>300</v>
      </c>
      <c r="C69" s="106">
        <v>50</v>
      </c>
      <c r="D69" s="163" t="s">
        <v>89</v>
      </c>
      <c r="E69" s="110">
        <v>6</v>
      </c>
      <c r="F69" s="231">
        <f t="shared" si="2"/>
        <v>7.1999999999999993</v>
      </c>
      <c r="G69" s="231">
        <f t="shared" si="3"/>
        <v>359.99999999999994</v>
      </c>
    </row>
    <row r="70" spans="1:7" ht="24" customHeight="1" x14ac:dyDescent="0.25">
      <c r="A70" s="83">
        <v>66</v>
      </c>
      <c r="B70" s="359" t="s">
        <v>61</v>
      </c>
      <c r="C70" s="106">
        <v>3</v>
      </c>
      <c r="D70" s="163" t="s">
        <v>89</v>
      </c>
      <c r="E70" s="110">
        <v>10</v>
      </c>
      <c r="F70" s="231">
        <f t="shared" ref="F70:F132" si="4">E70*1.2</f>
        <v>12</v>
      </c>
      <c r="G70" s="231">
        <f t="shared" ref="G70:G132" si="5">C70*F70</f>
        <v>36</v>
      </c>
    </row>
    <row r="71" spans="1:7" ht="24" customHeight="1" x14ac:dyDescent="0.25">
      <c r="A71" s="83">
        <v>67</v>
      </c>
      <c r="B71" s="359" t="s">
        <v>57</v>
      </c>
      <c r="C71" s="106">
        <v>10</v>
      </c>
      <c r="D71" s="163" t="s">
        <v>90</v>
      </c>
      <c r="E71" s="110">
        <v>12</v>
      </c>
      <c r="F71" s="231">
        <f t="shared" si="4"/>
        <v>14.399999999999999</v>
      </c>
      <c r="G71" s="231">
        <f t="shared" si="5"/>
        <v>144</v>
      </c>
    </row>
    <row r="72" spans="1:7" ht="24" customHeight="1" x14ac:dyDescent="0.3">
      <c r="A72" s="83">
        <v>68</v>
      </c>
      <c r="B72" s="360" t="s">
        <v>157</v>
      </c>
      <c r="C72" s="154">
        <v>2</v>
      </c>
      <c r="D72" s="110" t="s">
        <v>229</v>
      </c>
      <c r="E72" s="116">
        <v>20</v>
      </c>
      <c r="F72" s="231">
        <f t="shared" si="4"/>
        <v>24</v>
      </c>
      <c r="G72" s="231">
        <f t="shared" si="5"/>
        <v>48</v>
      </c>
    </row>
    <row r="73" spans="1:7" ht="24" customHeight="1" x14ac:dyDescent="0.3">
      <c r="A73" s="83">
        <v>69</v>
      </c>
      <c r="B73" s="329" t="s">
        <v>725</v>
      </c>
      <c r="C73" s="157">
        <v>4</v>
      </c>
      <c r="D73" s="157" t="s">
        <v>724</v>
      </c>
      <c r="E73" s="158">
        <v>75</v>
      </c>
      <c r="F73" s="123">
        <f t="shared" si="4"/>
        <v>90</v>
      </c>
      <c r="G73" s="378">
        <f t="shared" si="5"/>
        <v>360</v>
      </c>
    </row>
    <row r="74" spans="1:7" ht="24" customHeight="1" x14ac:dyDescent="0.3">
      <c r="A74" s="83">
        <v>70</v>
      </c>
      <c r="B74" s="329" t="s">
        <v>556</v>
      </c>
      <c r="C74" s="121">
        <v>1</v>
      </c>
      <c r="D74" s="122" t="s">
        <v>231</v>
      </c>
      <c r="E74" s="123">
        <v>180</v>
      </c>
      <c r="F74" s="123">
        <f t="shared" si="4"/>
        <v>216</v>
      </c>
      <c r="G74" s="85">
        <f t="shared" si="5"/>
        <v>216</v>
      </c>
    </row>
    <row r="75" spans="1:7" ht="24" customHeight="1" x14ac:dyDescent="0.3">
      <c r="A75" s="83">
        <v>71</v>
      </c>
      <c r="B75" s="354" t="s">
        <v>917</v>
      </c>
      <c r="C75" s="121">
        <v>2</v>
      </c>
      <c r="D75" s="125" t="s">
        <v>228</v>
      </c>
      <c r="E75" s="123">
        <v>9</v>
      </c>
      <c r="F75" s="123">
        <f t="shared" si="4"/>
        <v>10.799999999999999</v>
      </c>
      <c r="G75" s="85">
        <f t="shared" si="5"/>
        <v>21.599999999999998</v>
      </c>
    </row>
    <row r="76" spans="1:7" ht="24" customHeight="1" x14ac:dyDescent="0.3">
      <c r="A76" s="83">
        <v>72</v>
      </c>
      <c r="B76" s="361" t="s">
        <v>636</v>
      </c>
      <c r="C76" s="121">
        <v>1</v>
      </c>
      <c r="D76" s="122" t="s">
        <v>230</v>
      </c>
      <c r="E76" s="149">
        <v>6</v>
      </c>
      <c r="F76" s="123">
        <f t="shared" si="4"/>
        <v>7.1999999999999993</v>
      </c>
      <c r="G76" s="378">
        <f t="shared" si="5"/>
        <v>7.1999999999999993</v>
      </c>
    </row>
    <row r="77" spans="1:7" ht="24" customHeight="1" x14ac:dyDescent="0.3">
      <c r="A77" s="83">
        <v>73</v>
      </c>
      <c r="B77" s="361" t="s">
        <v>637</v>
      </c>
      <c r="C77" s="121">
        <v>1</v>
      </c>
      <c r="D77" s="122" t="s">
        <v>230</v>
      </c>
      <c r="E77" s="149">
        <v>6</v>
      </c>
      <c r="F77" s="123">
        <f t="shared" si="4"/>
        <v>7.1999999999999993</v>
      </c>
      <c r="G77" s="378">
        <f t="shared" si="5"/>
        <v>7.1999999999999993</v>
      </c>
    </row>
    <row r="78" spans="1:7" ht="24" customHeight="1" x14ac:dyDescent="0.3">
      <c r="A78" s="83">
        <v>74</v>
      </c>
      <c r="B78" s="362" t="s">
        <v>638</v>
      </c>
      <c r="C78" s="297">
        <v>2</v>
      </c>
      <c r="D78" s="122" t="s">
        <v>229</v>
      </c>
      <c r="E78" s="149">
        <v>18</v>
      </c>
      <c r="F78" s="123">
        <f t="shared" si="4"/>
        <v>21.599999999999998</v>
      </c>
      <c r="G78" s="378">
        <f t="shared" si="5"/>
        <v>43.199999999999996</v>
      </c>
    </row>
    <row r="79" spans="1:7" ht="24" customHeight="1" x14ac:dyDescent="0.3">
      <c r="A79" s="83">
        <v>75</v>
      </c>
      <c r="B79" s="363" t="s">
        <v>697</v>
      </c>
      <c r="C79" s="83">
        <v>5</v>
      </c>
      <c r="D79" s="83" t="s">
        <v>698</v>
      </c>
      <c r="E79" s="83">
        <v>10.42</v>
      </c>
      <c r="F79" s="231">
        <f t="shared" si="4"/>
        <v>12.504</v>
      </c>
      <c r="G79" s="231">
        <f t="shared" si="5"/>
        <v>62.519999999999996</v>
      </c>
    </row>
    <row r="80" spans="1:7" ht="24" customHeight="1" x14ac:dyDescent="0.3">
      <c r="A80" s="83">
        <v>76</v>
      </c>
      <c r="B80" s="363" t="s">
        <v>699</v>
      </c>
      <c r="C80" s="83">
        <v>5</v>
      </c>
      <c r="D80" s="83" t="s">
        <v>698</v>
      </c>
      <c r="E80" s="83">
        <v>10.42</v>
      </c>
      <c r="F80" s="231">
        <f t="shared" si="4"/>
        <v>12.504</v>
      </c>
      <c r="G80" s="231">
        <f t="shared" si="5"/>
        <v>62.519999999999996</v>
      </c>
    </row>
    <row r="81" spans="1:7" ht="24" customHeight="1" x14ac:dyDescent="0.25">
      <c r="A81" s="83">
        <v>77</v>
      </c>
      <c r="B81" s="350" t="s">
        <v>823</v>
      </c>
      <c r="C81" s="233">
        <v>51</v>
      </c>
      <c r="D81" s="234" t="s">
        <v>13</v>
      </c>
      <c r="E81" s="226">
        <v>7</v>
      </c>
      <c r="F81" s="231">
        <f t="shared" si="4"/>
        <v>8.4</v>
      </c>
      <c r="G81" s="231">
        <f t="shared" si="5"/>
        <v>428.40000000000003</v>
      </c>
    </row>
    <row r="82" spans="1:7" ht="24" customHeight="1" x14ac:dyDescent="0.25">
      <c r="A82" s="83">
        <v>78</v>
      </c>
      <c r="B82" s="350" t="s">
        <v>53</v>
      </c>
      <c r="C82" s="233">
        <v>5</v>
      </c>
      <c r="D82" s="234" t="s">
        <v>54</v>
      </c>
      <c r="E82" s="226">
        <v>5</v>
      </c>
      <c r="F82" s="231">
        <f t="shared" si="4"/>
        <v>6</v>
      </c>
      <c r="G82" s="231">
        <f t="shared" si="5"/>
        <v>30</v>
      </c>
    </row>
    <row r="83" spans="1:7" ht="24" customHeight="1" x14ac:dyDescent="0.25">
      <c r="A83" s="83">
        <v>79</v>
      </c>
      <c r="B83" s="358" t="s">
        <v>272</v>
      </c>
      <c r="C83" s="236">
        <v>5</v>
      </c>
      <c r="D83" s="237" t="s">
        <v>247</v>
      </c>
      <c r="E83" s="226">
        <v>15</v>
      </c>
      <c r="F83" s="231">
        <f t="shared" si="4"/>
        <v>18</v>
      </c>
      <c r="G83" s="231">
        <f t="shared" si="5"/>
        <v>90</v>
      </c>
    </row>
    <row r="84" spans="1:7" ht="24" customHeight="1" x14ac:dyDescent="0.25">
      <c r="A84" s="83">
        <v>80</v>
      </c>
      <c r="B84" s="358" t="s">
        <v>273</v>
      </c>
      <c r="C84" s="236">
        <v>5</v>
      </c>
      <c r="D84" s="237" t="s">
        <v>247</v>
      </c>
      <c r="E84" s="226">
        <v>15</v>
      </c>
      <c r="F84" s="231">
        <f t="shared" si="4"/>
        <v>18</v>
      </c>
      <c r="G84" s="231">
        <f t="shared" si="5"/>
        <v>90</v>
      </c>
    </row>
    <row r="85" spans="1:7" ht="24" customHeight="1" x14ac:dyDescent="0.25">
      <c r="A85" s="83">
        <v>81</v>
      </c>
      <c r="B85" s="328" t="s">
        <v>771</v>
      </c>
      <c r="C85" s="233">
        <v>2</v>
      </c>
      <c r="D85" s="234" t="s">
        <v>101</v>
      </c>
      <c r="E85" s="110">
        <v>10</v>
      </c>
      <c r="F85" s="231">
        <f t="shared" si="4"/>
        <v>12</v>
      </c>
      <c r="G85" s="231">
        <f t="shared" si="5"/>
        <v>24</v>
      </c>
    </row>
    <row r="86" spans="1:7" ht="24" customHeight="1" x14ac:dyDescent="0.25">
      <c r="A86" s="83">
        <v>82</v>
      </c>
      <c r="B86" s="350" t="s">
        <v>743</v>
      </c>
      <c r="C86" s="233">
        <v>10</v>
      </c>
      <c r="D86" s="234" t="s">
        <v>13</v>
      </c>
      <c r="E86" s="226">
        <v>5</v>
      </c>
      <c r="F86" s="231">
        <f t="shared" si="4"/>
        <v>6</v>
      </c>
      <c r="G86" s="231">
        <f t="shared" si="5"/>
        <v>60</v>
      </c>
    </row>
    <row r="87" spans="1:7" ht="24" customHeight="1" x14ac:dyDescent="0.25">
      <c r="A87" s="83">
        <v>83</v>
      </c>
      <c r="B87" s="350" t="s">
        <v>610</v>
      </c>
      <c r="C87" s="233">
        <v>45</v>
      </c>
      <c r="D87" s="234" t="s">
        <v>13</v>
      </c>
      <c r="E87" s="226">
        <v>4.2</v>
      </c>
      <c r="F87" s="231">
        <f t="shared" si="4"/>
        <v>5.04</v>
      </c>
      <c r="G87" s="231">
        <f t="shared" si="5"/>
        <v>226.8</v>
      </c>
    </row>
    <row r="88" spans="1:7" ht="24" customHeight="1" x14ac:dyDescent="0.25">
      <c r="A88" s="83">
        <v>84</v>
      </c>
      <c r="B88" s="350" t="s">
        <v>611</v>
      </c>
      <c r="C88" s="233">
        <v>35</v>
      </c>
      <c r="D88" s="234" t="s">
        <v>13</v>
      </c>
      <c r="E88" s="226">
        <v>3.6</v>
      </c>
      <c r="F88" s="231">
        <f t="shared" si="4"/>
        <v>4.32</v>
      </c>
      <c r="G88" s="231">
        <f t="shared" si="5"/>
        <v>151.20000000000002</v>
      </c>
    </row>
    <row r="89" spans="1:7" ht="24" customHeight="1" x14ac:dyDescent="0.25">
      <c r="A89" s="83">
        <v>86</v>
      </c>
      <c r="B89" s="350" t="s">
        <v>280</v>
      </c>
      <c r="C89" s="233">
        <v>5</v>
      </c>
      <c r="D89" s="234" t="s">
        <v>13</v>
      </c>
      <c r="E89" s="226">
        <v>5</v>
      </c>
      <c r="F89" s="231">
        <f t="shared" si="4"/>
        <v>6</v>
      </c>
      <c r="G89" s="231">
        <f t="shared" si="5"/>
        <v>30</v>
      </c>
    </row>
    <row r="90" spans="1:7" ht="24" customHeight="1" x14ac:dyDescent="0.25">
      <c r="A90" s="83">
        <v>87</v>
      </c>
      <c r="B90" s="350" t="s">
        <v>22</v>
      </c>
      <c r="C90" s="233">
        <v>10</v>
      </c>
      <c r="D90" s="234" t="s">
        <v>13</v>
      </c>
      <c r="E90" s="226">
        <v>3</v>
      </c>
      <c r="F90" s="231">
        <f t="shared" si="4"/>
        <v>3.5999999999999996</v>
      </c>
      <c r="G90" s="231">
        <f t="shared" si="5"/>
        <v>36</v>
      </c>
    </row>
    <row r="91" spans="1:7" ht="24" customHeight="1" x14ac:dyDescent="0.25">
      <c r="A91" s="83">
        <v>88</v>
      </c>
      <c r="B91" s="350" t="s">
        <v>23</v>
      </c>
      <c r="C91" s="233">
        <v>32</v>
      </c>
      <c r="D91" s="234" t="s">
        <v>13</v>
      </c>
      <c r="E91" s="226">
        <v>16</v>
      </c>
      <c r="F91" s="231">
        <f t="shared" si="4"/>
        <v>19.2</v>
      </c>
      <c r="G91" s="231">
        <f t="shared" si="5"/>
        <v>614.4</v>
      </c>
    </row>
    <row r="92" spans="1:7" ht="24" customHeight="1" x14ac:dyDescent="0.25">
      <c r="A92" s="83">
        <v>89</v>
      </c>
      <c r="B92" s="537" t="s">
        <v>356</v>
      </c>
      <c r="C92" s="115">
        <v>2</v>
      </c>
      <c r="D92" s="115">
        <v>1</v>
      </c>
      <c r="E92" s="226">
        <v>60</v>
      </c>
      <c r="F92" s="231">
        <f t="shared" si="4"/>
        <v>72</v>
      </c>
      <c r="G92" s="231">
        <f t="shared" si="5"/>
        <v>144</v>
      </c>
    </row>
    <row r="93" spans="1:7" ht="24" customHeight="1" x14ac:dyDescent="0.3">
      <c r="A93" s="83">
        <v>90</v>
      </c>
      <c r="B93" s="329" t="s">
        <v>634</v>
      </c>
      <c r="C93" s="121">
        <v>5</v>
      </c>
      <c r="D93" s="122" t="s">
        <v>354</v>
      </c>
      <c r="E93" s="149">
        <v>21</v>
      </c>
      <c r="F93" s="123">
        <f t="shared" si="4"/>
        <v>25.2</v>
      </c>
      <c r="G93" s="378">
        <f t="shared" si="5"/>
        <v>126</v>
      </c>
    </row>
    <row r="94" spans="1:7" ht="24" customHeight="1" x14ac:dyDescent="0.25">
      <c r="A94" s="83">
        <v>91</v>
      </c>
      <c r="B94" s="350" t="s">
        <v>760</v>
      </c>
      <c r="C94" s="233">
        <v>10</v>
      </c>
      <c r="D94" s="234" t="s">
        <v>13</v>
      </c>
      <c r="E94" s="226">
        <v>20</v>
      </c>
      <c r="F94" s="231">
        <f t="shared" si="4"/>
        <v>24</v>
      </c>
      <c r="G94" s="231">
        <f t="shared" si="5"/>
        <v>240</v>
      </c>
    </row>
    <row r="95" spans="1:7" ht="33.75" customHeight="1" x14ac:dyDescent="0.3">
      <c r="A95" s="83">
        <v>92</v>
      </c>
      <c r="B95" s="329" t="s">
        <v>82</v>
      </c>
      <c r="C95" s="151">
        <v>4</v>
      </c>
      <c r="D95" s="125" t="s">
        <v>241</v>
      </c>
      <c r="E95" s="123">
        <v>20</v>
      </c>
      <c r="F95" s="123">
        <f t="shared" si="4"/>
        <v>24</v>
      </c>
      <c r="G95" s="85">
        <f t="shared" si="5"/>
        <v>96</v>
      </c>
    </row>
    <row r="96" spans="1:7" ht="33" customHeight="1" x14ac:dyDescent="0.3">
      <c r="A96" s="83">
        <v>93</v>
      </c>
      <c r="B96" s="329" t="s">
        <v>81</v>
      </c>
      <c r="C96" s="121">
        <v>6</v>
      </c>
      <c r="D96" s="125" t="s">
        <v>241</v>
      </c>
      <c r="E96" s="123">
        <v>20</v>
      </c>
      <c r="F96" s="123">
        <f t="shared" si="4"/>
        <v>24</v>
      </c>
      <c r="G96" s="85">
        <f t="shared" si="5"/>
        <v>144</v>
      </c>
    </row>
    <row r="97" spans="1:7" ht="24" customHeight="1" x14ac:dyDescent="0.25">
      <c r="A97" s="83">
        <v>94</v>
      </c>
      <c r="B97" s="350" t="s">
        <v>619</v>
      </c>
      <c r="C97" s="241">
        <v>5</v>
      </c>
      <c r="D97" s="243" t="s">
        <v>13</v>
      </c>
      <c r="E97" s="230">
        <v>180</v>
      </c>
      <c r="F97" s="231">
        <f t="shared" si="4"/>
        <v>216</v>
      </c>
      <c r="G97" s="231">
        <f t="shared" si="5"/>
        <v>1080</v>
      </c>
    </row>
    <row r="98" spans="1:7" ht="24" customHeight="1" x14ac:dyDescent="0.25">
      <c r="A98" s="83">
        <v>95</v>
      </c>
      <c r="B98" s="350" t="s">
        <v>16</v>
      </c>
      <c r="C98" s="241">
        <v>1</v>
      </c>
      <c r="D98" s="243" t="s">
        <v>94</v>
      </c>
      <c r="E98" s="230">
        <v>120</v>
      </c>
      <c r="F98" s="231">
        <f t="shared" si="4"/>
        <v>144</v>
      </c>
      <c r="G98" s="231">
        <f t="shared" si="5"/>
        <v>144</v>
      </c>
    </row>
    <row r="99" spans="1:7" ht="24" customHeight="1" x14ac:dyDescent="0.25">
      <c r="A99" s="83">
        <v>96</v>
      </c>
      <c r="B99" s="359" t="s">
        <v>62</v>
      </c>
      <c r="C99" s="305">
        <v>1</v>
      </c>
      <c r="D99" s="309" t="s">
        <v>102</v>
      </c>
      <c r="E99" s="308">
        <v>6</v>
      </c>
      <c r="F99" s="231">
        <f t="shared" si="4"/>
        <v>7.1999999999999993</v>
      </c>
      <c r="G99" s="231">
        <f t="shared" si="5"/>
        <v>7.1999999999999993</v>
      </c>
    </row>
    <row r="100" spans="1:7" ht="24" customHeight="1" x14ac:dyDescent="0.3">
      <c r="A100" s="83">
        <v>97</v>
      </c>
      <c r="B100" s="364" t="s">
        <v>560</v>
      </c>
      <c r="C100" s="242">
        <v>30</v>
      </c>
      <c r="D100" s="243" t="s">
        <v>232</v>
      </c>
      <c r="E100" s="308">
        <v>13</v>
      </c>
      <c r="F100" s="231">
        <f t="shared" si="4"/>
        <v>15.6</v>
      </c>
      <c r="G100" s="231">
        <f t="shared" si="5"/>
        <v>468</v>
      </c>
    </row>
    <row r="101" spans="1:7" ht="24" customHeight="1" x14ac:dyDescent="0.25">
      <c r="A101" s="83">
        <v>98</v>
      </c>
      <c r="B101" s="350" t="s">
        <v>44</v>
      </c>
      <c r="C101" s="241">
        <v>10</v>
      </c>
      <c r="D101" s="243" t="s">
        <v>13</v>
      </c>
      <c r="E101" s="230">
        <v>6</v>
      </c>
      <c r="F101" s="231">
        <f t="shared" si="4"/>
        <v>7.1999999999999993</v>
      </c>
      <c r="G101" s="231">
        <f t="shared" si="5"/>
        <v>72</v>
      </c>
    </row>
    <row r="102" spans="1:7" ht="24" customHeight="1" x14ac:dyDescent="0.25">
      <c r="A102" s="83">
        <v>99</v>
      </c>
      <c r="B102" s="350" t="s">
        <v>616</v>
      </c>
      <c r="C102" s="241">
        <v>5</v>
      </c>
      <c r="D102" s="243" t="s">
        <v>13</v>
      </c>
      <c r="E102" s="230">
        <v>1.8</v>
      </c>
      <c r="F102" s="231">
        <f t="shared" si="4"/>
        <v>2.16</v>
      </c>
      <c r="G102" s="231">
        <f t="shared" si="5"/>
        <v>10.8</v>
      </c>
    </row>
    <row r="103" spans="1:7" ht="24" customHeight="1" x14ac:dyDescent="0.25">
      <c r="A103" s="83">
        <v>100</v>
      </c>
      <c r="B103" s="329" t="s">
        <v>83</v>
      </c>
      <c r="C103" s="241">
        <v>1</v>
      </c>
      <c r="D103" s="308" t="s">
        <v>240</v>
      </c>
      <c r="E103" s="299">
        <v>7</v>
      </c>
      <c r="F103" s="231">
        <f t="shared" si="4"/>
        <v>8.4</v>
      </c>
      <c r="G103" s="231">
        <f t="shared" si="5"/>
        <v>8.4</v>
      </c>
    </row>
    <row r="104" spans="1:7" ht="24" customHeight="1" x14ac:dyDescent="0.3">
      <c r="A104" s="83">
        <v>101</v>
      </c>
      <c r="B104" s="361" t="s">
        <v>577</v>
      </c>
      <c r="C104" s="296">
        <v>1</v>
      </c>
      <c r="D104" s="298" t="s">
        <v>230</v>
      </c>
      <c r="E104" s="300">
        <v>28</v>
      </c>
      <c r="F104" s="123">
        <f t="shared" si="4"/>
        <v>33.6</v>
      </c>
      <c r="G104" s="378">
        <f t="shared" si="5"/>
        <v>33.6</v>
      </c>
    </row>
    <row r="105" spans="1:7" ht="24" customHeight="1" x14ac:dyDescent="0.25">
      <c r="A105" s="83">
        <v>102</v>
      </c>
      <c r="B105" s="329" t="s">
        <v>84</v>
      </c>
      <c r="C105" s="233">
        <v>1</v>
      </c>
      <c r="D105" s="110" t="s">
        <v>240</v>
      </c>
      <c r="E105" s="116">
        <v>13</v>
      </c>
      <c r="F105" s="231">
        <f t="shared" si="4"/>
        <v>15.6</v>
      </c>
      <c r="G105" s="231">
        <f t="shared" si="5"/>
        <v>15.6</v>
      </c>
    </row>
    <row r="106" spans="1:7" ht="24" customHeight="1" x14ac:dyDescent="0.3">
      <c r="A106" s="83">
        <v>103</v>
      </c>
      <c r="B106" s="361" t="s">
        <v>561</v>
      </c>
      <c r="C106" s="121">
        <v>1</v>
      </c>
      <c r="D106" s="122" t="s">
        <v>240</v>
      </c>
      <c r="E106" s="123">
        <v>11</v>
      </c>
      <c r="F106" s="123">
        <f t="shared" si="4"/>
        <v>13.2</v>
      </c>
      <c r="G106" s="378">
        <f t="shared" si="5"/>
        <v>13.2</v>
      </c>
    </row>
    <row r="107" spans="1:7" ht="24" customHeight="1" x14ac:dyDescent="0.3">
      <c r="A107" s="83">
        <v>104</v>
      </c>
      <c r="B107" s="369" t="s">
        <v>824</v>
      </c>
      <c r="C107" s="538">
        <v>1</v>
      </c>
      <c r="D107" s="539" t="s">
        <v>353</v>
      </c>
      <c r="E107" s="226">
        <v>70</v>
      </c>
      <c r="F107" s="231">
        <f t="shared" si="4"/>
        <v>84</v>
      </c>
      <c r="G107" s="231">
        <f t="shared" si="5"/>
        <v>84</v>
      </c>
    </row>
    <row r="108" spans="1:7" ht="24" customHeight="1" x14ac:dyDescent="0.25">
      <c r="A108" s="83">
        <v>105</v>
      </c>
      <c r="B108" s="351" t="s">
        <v>626</v>
      </c>
      <c r="C108" s="240">
        <v>5</v>
      </c>
      <c r="D108" s="239" t="s">
        <v>622</v>
      </c>
      <c r="E108" s="229">
        <v>62</v>
      </c>
      <c r="F108" s="231">
        <f t="shared" si="4"/>
        <v>74.399999999999991</v>
      </c>
      <c r="G108" s="231">
        <f t="shared" si="5"/>
        <v>371.99999999999994</v>
      </c>
    </row>
    <row r="109" spans="1:7" ht="24" customHeight="1" x14ac:dyDescent="0.25">
      <c r="A109" s="83">
        <v>106</v>
      </c>
      <c r="B109" s="351" t="s">
        <v>627</v>
      </c>
      <c r="C109" s="240">
        <v>3</v>
      </c>
      <c r="D109" s="239" t="s">
        <v>622</v>
      </c>
      <c r="E109" s="229">
        <v>62</v>
      </c>
      <c r="F109" s="231">
        <f t="shared" si="4"/>
        <v>74.399999999999991</v>
      </c>
      <c r="G109" s="231">
        <f t="shared" si="5"/>
        <v>223.2</v>
      </c>
    </row>
    <row r="110" spans="1:7" ht="24" customHeight="1" x14ac:dyDescent="0.25">
      <c r="A110" s="83">
        <v>107</v>
      </c>
      <c r="B110" s="350" t="s">
        <v>26</v>
      </c>
      <c r="C110" s="233">
        <v>14</v>
      </c>
      <c r="D110" s="234" t="s">
        <v>13</v>
      </c>
      <c r="E110" s="226">
        <v>10</v>
      </c>
      <c r="F110" s="231">
        <f t="shared" si="4"/>
        <v>12</v>
      </c>
      <c r="G110" s="231">
        <f t="shared" si="5"/>
        <v>168</v>
      </c>
    </row>
    <row r="111" spans="1:7" ht="24" customHeight="1" x14ac:dyDescent="0.25">
      <c r="A111" s="83">
        <v>108</v>
      </c>
      <c r="B111" s="350" t="s">
        <v>25</v>
      </c>
      <c r="C111" s="233">
        <v>14</v>
      </c>
      <c r="D111" s="234" t="s">
        <v>13</v>
      </c>
      <c r="E111" s="226">
        <v>6.5</v>
      </c>
      <c r="F111" s="231">
        <f t="shared" si="4"/>
        <v>7.8</v>
      </c>
      <c r="G111" s="231">
        <f t="shared" si="5"/>
        <v>109.2</v>
      </c>
    </row>
    <row r="112" spans="1:7" ht="24" customHeight="1" x14ac:dyDescent="0.25">
      <c r="A112" s="83">
        <v>109</v>
      </c>
      <c r="B112" s="350" t="s">
        <v>294</v>
      </c>
      <c r="C112" s="233">
        <v>10</v>
      </c>
      <c r="D112" s="234" t="s">
        <v>13</v>
      </c>
      <c r="E112" s="226">
        <v>23</v>
      </c>
      <c r="F112" s="231">
        <f t="shared" si="4"/>
        <v>27.599999999999998</v>
      </c>
      <c r="G112" s="231">
        <f t="shared" si="5"/>
        <v>276</v>
      </c>
    </row>
    <row r="113" spans="1:7" ht="24" customHeight="1" x14ac:dyDescent="0.25">
      <c r="A113" s="83">
        <v>110</v>
      </c>
      <c r="B113" s="350" t="s">
        <v>24</v>
      </c>
      <c r="C113" s="233">
        <v>14</v>
      </c>
      <c r="D113" s="234" t="s">
        <v>13</v>
      </c>
      <c r="E113" s="226">
        <v>5.8</v>
      </c>
      <c r="F113" s="231">
        <f t="shared" si="4"/>
        <v>6.96</v>
      </c>
      <c r="G113" s="231">
        <f t="shared" si="5"/>
        <v>97.44</v>
      </c>
    </row>
    <row r="114" spans="1:7" ht="24" customHeight="1" x14ac:dyDescent="0.25">
      <c r="A114" s="83">
        <v>111</v>
      </c>
      <c r="B114" s="350" t="s">
        <v>27</v>
      </c>
      <c r="C114" s="233">
        <v>14</v>
      </c>
      <c r="D114" s="234" t="s">
        <v>13</v>
      </c>
      <c r="E114" s="226">
        <v>12.5</v>
      </c>
      <c r="F114" s="231">
        <f t="shared" si="4"/>
        <v>15</v>
      </c>
      <c r="G114" s="231">
        <f t="shared" si="5"/>
        <v>210</v>
      </c>
    </row>
    <row r="115" spans="1:7" ht="24" customHeight="1" x14ac:dyDescent="0.25">
      <c r="A115" s="83">
        <v>112</v>
      </c>
      <c r="B115" s="350" t="s">
        <v>767</v>
      </c>
      <c r="C115" s="233">
        <v>3</v>
      </c>
      <c r="D115" s="234" t="s">
        <v>92</v>
      </c>
      <c r="E115" s="226">
        <v>10</v>
      </c>
      <c r="F115" s="231">
        <f t="shared" si="4"/>
        <v>12</v>
      </c>
      <c r="G115" s="231">
        <f t="shared" si="5"/>
        <v>36</v>
      </c>
    </row>
    <row r="116" spans="1:7" ht="24" customHeight="1" x14ac:dyDescent="0.3">
      <c r="A116" s="83">
        <v>113</v>
      </c>
      <c r="B116" s="329" t="s">
        <v>726</v>
      </c>
      <c r="C116" s="157">
        <v>5</v>
      </c>
      <c r="D116" s="158" t="s">
        <v>843</v>
      </c>
      <c r="E116" s="158">
        <v>6.67</v>
      </c>
      <c r="F116" s="123">
        <f t="shared" si="4"/>
        <v>8.0039999999999996</v>
      </c>
      <c r="G116" s="378">
        <f t="shared" si="5"/>
        <v>40.019999999999996</v>
      </c>
    </row>
    <row r="117" spans="1:7" ht="24" customHeight="1" x14ac:dyDescent="0.25">
      <c r="A117" s="83">
        <v>114</v>
      </c>
      <c r="B117" s="350" t="s">
        <v>14</v>
      </c>
      <c r="C117" s="233">
        <v>10</v>
      </c>
      <c r="D117" s="234" t="s">
        <v>13</v>
      </c>
      <c r="E117" s="226">
        <v>4</v>
      </c>
      <c r="F117" s="231">
        <f t="shared" si="4"/>
        <v>4.8</v>
      </c>
      <c r="G117" s="231">
        <f t="shared" si="5"/>
        <v>48</v>
      </c>
    </row>
    <row r="118" spans="1:7" ht="24" customHeight="1" x14ac:dyDescent="0.25">
      <c r="A118" s="83">
        <v>115</v>
      </c>
      <c r="B118" s="329" t="s">
        <v>74</v>
      </c>
      <c r="C118" s="233">
        <v>1</v>
      </c>
      <c r="D118" s="110" t="s">
        <v>229</v>
      </c>
      <c r="E118" s="116">
        <v>11</v>
      </c>
      <c r="F118" s="231">
        <f t="shared" si="4"/>
        <v>13.2</v>
      </c>
      <c r="G118" s="231">
        <f t="shared" si="5"/>
        <v>13.2</v>
      </c>
    </row>
    <row r="119" spans="1:7" ht="24" customHeight="1" x14ac:dyDescent="0.25">
      <c r="A119" s="83">
        <v>116</v>
      </c>
      <c r="B119" s="359" t="s">
        <v>60</v>
      </c>
      <c r="C119" s="106">
        <v>3</v>
      </c>
      <c r="D119" s="163" t="s">
        <v>90</v>
      </c>
      <c r="E119" s="110">
        <v>20</v>
      </c>
      <c r="F119" s="231">
        <f t="shared" si="4"/>
        <v>24</v>
      </c>
      <c r="G119" s="231">
        <f t="shared" si="5"/>
        <v>72</v>
      </c>
    </row>
    <row r="120" spans="1:7" ht="24" customHeight="1" x14ac:dyDescent="0.25">
      <c r="A120" s="83">
        <v>117</v>
      </c>
      <c r="B120" s="351" t="s">
        <v>825</v>
      </c>
      <c r="C120" s="240">
        <v>2</v>
      </c>
      <c r="D120" s="239" t="s">
        <v>622</v>
      </c>
      <c r="E120" s="229">
        <v>36</v>
      </c>
      <c r="F120" s="231">
        <f t="shared" si="4"/>
        <v>43.199999999999996</v>
      </c>
      <c r="G120" s="231">
        <f t="shared" si="5"/>
        <v>86.399999999999991</v>
      </c>
    </row>
    <row r="121" spans="1:7" ht="24" customHeight="1" x14ac:dyDescent="0.25">
      <c r="A121" s="83">
        <v>118</v>
      </c>
      <c r="B121" s="351" t="s">
        <v>826</v>
      </c>
      <c r="C121" s="240">
        <v>2</v>
      </c>
      <c r="D121" s="239" t="s">
        <v>622</v>
      </c>
      <c r="E121" s="229">
        <v>36</v>
      </c>
      <c r="F121" s="231">
        <f t="shared" si="4"/>
        <v>43.199999999999996</v>
      </c>
      <c r="G121" s="231">
        <f t="shared" si="5"/>
        <v>86.399999999999991</v>
      </c>
    </row>
    <row r="122" spans="1:7" ht="24" customHeight="1" x14ac:dyDescent="0.25">
      <c r="A122" s="83">
        <v>119</v>
      </c>
      <c r="B122" s="365" t="s">
        <v>265</v>
      </c>
      <c r="C122" s="102">
        <v>3</v>
      </c>
      <c r="D122" s="234" t="s">
        <v>229</v>
      </c>
      <c r="E122" s="110">
        <v>9</v>
      </c>
      <c r="F122" s="231">
        <f t="shared" si="4"/>
        <v>10.799999999999999</v>
      </c>
      <c r="G122" s="231">
        <f t="shared" si="5"/>
        <v>32.4</v>
      </c>
    </row>
    <row r="123" spans="1:7" ht="24" customHeight="1" x14ac:dyDescent="0.25">
      <c r="A123" s="83">
        <v>120</v>
      </c>
      <c r="B123" s="365" t="s">
        <v>266</v>
      </c>
      <c r="C123" s="102">
        <v>3</v>
      </c>
      <c r="D123" s="234" t="s">
        <v>229</v>
      </c>
      <c r="E123" s="110">
        <v>7</v>
      </c>
      <c r="F123" s="231">
        <f t="shared" si="4"/>
        <v>8.4</v>
      </c>
      <c r="G123" s="231">
        <f t="shared" si="5"/>
        <v>25.200000000000003</v>
      </c>
    </row>
    <row r="124" spans="1:7" ht="24" customHeight="1" x14ac:dyDescent="0.25">
      <c r="A124" s="83">
        <v>121</v>
      </c>
      <c r="B124" s="365" t="s">
        <v>264</v>
      </c>
      <c r="C124" s="102">
        <v>10</v>
      </c>
      <c r="D124" s="234" t="s">
        <v>238</v>
      </c>
      <c r="E124" s="110">
        <v>7</v>
      </c>
      <c r="F124" s="231">
        <f t="shared" si="4"/>
        <v>8.4</v>
      </c>
      <c r="G124" s="231">
        <f t="shared" si="5"/>
        <v>84</v>
      </c>
    </row>
    <row r="125" spans="1:7" ht="24" customHeight="1" x14ac:dyDescent="0.25">
      <c r="A125" s="83">
        <v>122</v>
      </c>
      <c r="B125" s="365" t="s">
        <v>263</v>
      </c>
      <c r="C125" s="306">
        <v>10</v>
      </c>
      <c r="D125" s="234" t="s">
        <v>238</v>
      </c>
      <c r="E125" s="110">
        <v>7</v>
      </c>
      <c r="F125" s="231">
        <f t="shared" si="4"/>
        <v>8.4</v>
      </c>
      <c r="G125" s="231">
        <f t="shared" si="5"/>
        <v>84</v>
      </c>
    </row>
    <row r="126" spans="1:7" ht="24" customHeight="1" x14ac:dyDescent="0.3">
      <c r="A126" s="83">
        <v>123</v>
      </c>
      <c r="B126" s="329" t="s">
        <v>642</v>
      </c>
      <c r="C126" s="151">
        <v>2</v>
      </c>
      <c r="D126" s="125" t="s">
        <v>238</v>
      </c>
      <c r="E126" s="149">
        <v>8</v>
      </c>
      <c r="F126" s="123">
        <f t="shared" si="4"/>
        <v>9.6</v>
      </c>
      <c r="G126" s="378">
        <f t="shared" si="5"/>
        <v>19.2</v>
      </c>
    </row>
    <row r="127" spans="1:7" ht="24" customHeight="1" x14ac:dyDescent="0.3">
      <c r="A127" s="83">
        <v>124</v>
      </c>
      <c r="B127" s="329" t="s">
        <v>654</v>
      </c>
      <c r="C127" s="121">
        <v>2</v>
      </c>
      <c r="D127" s="122" t="s">
        <v>229</v>
      </c>
      <c r="E127" s="149">
        <v>28</v>
      </c>
      <c r="F127" s="123">
        <f t="shared" si="4"/>
        <v>33.6</v>
      </c>
      <c r="G127" s="378">
        <f t="shared" si="5"/>
        <v>67.2</v>
      </c>
    </row>
    <row r="128" spans="1:7" ht="24" customHeight="1" x14ac:dyDescent="0.3">
      <c r="A128" s="83">
        <v>125</v>
      </c>
      <c r="B128" s="329" t="s">
        <v>641</v>
      </c>
      <c r="C128" s="121">
        <v>2</v>
      </c>
      <c r="D128" s="122" t="s">
        <v>229</v>
      </c>
      <c r="E128" s="149">
        <v>28</v>
      </c>
      <c r="F128" s="123">
        <f t="shared" si="4"/>
        <v>33.6</v>
      </c>
      <c r="G128" s="378">
        <f t="shared" si="5"/>
        <v>67.2</v>
      </c>
    </row>
    <row r="129" spans="1:7" ht="24" customHeight="1" x14ac:dyDescent="0.25">
      <c r="A129" s="83">
        <v>126</v>
      </c>
      <c r="B129" s="329" t="s">
        <v>914</v>
      </c>
      <c r="C129" s="233">
        <v>5</v>
      </c>
      <c r="D129" s="110" t="s">
        <v>229</v>
      </c>
      <c r="E129" s="116">
        <v>16</v>
      </c>
      <c r="F129" s="231">
        <f t="shared" si="4"/>
        <v>19.2</v>
      </c>
      <c r="G129" s="231">
        <f t="shared" si="5"/>
        <v>96</v>
      </c>
    </row>
    <row r="130" spans="1:7" ht="24" customHeight="1" x14ac:dyDescent="0.3">
      <c r="A130" s="83">
        <v>127</v>
      </c>
      <c r="B130" s="329" t="s">
        <v>571</v>
      </c>
      <c r="C130" s="121">
        <v>5</v>
      </c>
      <c r="D130" s="122" t="s">
        <v>229</v>
      </c>
      <c r="E130" s="123">
        <v>26</v>
      </c>
      <c r="F130" s="123">
        <f t="shared" si="4"/>
        <v>31.2</v>
      </c>
      <c r="G130" s="85">
        <f t="shared" si="5"/>
        <v>156</v>
      </c>
    </row>
    <row r="131" spans="1:7" ht="24" customHeight="1" x14ac:dyDescent="0.3">
      <c r="A131" s="83">
        <v>128</v>
      </c>
      <c r="B131" s="329" t="s">
        <v>77</v>
      </c>
      <c r="C131" s="121">
        <v>50</v>
      </c>
      <c r="D131" s="122" t="s">
        <v>229</v>
      </c>
      <c r="E131" s="123">
        <v>26</v>
      </c>
      <c r="F131" s="123">
        <f t="shared" si="4"/>
        <v>31.2</v>
      </c>
      <c r="G131" s="378">
        <f t="shared" si="5"/>
        <v>1560</v>
      </c>
    </row>
    <row r="132" spans="1:7" ht="24" customHeight="1" x14ac:dyDescent="0.3">
      <c r="A132" s="83">
        <v>129</v>
      </c>
      <c r="B132" s="329" t="s">
        <v>145</v>
      </c>
      <c r="C132" s="121">
        <v>20</v>
      </c>
      <c r="D132" s="125" t="s">
        <v>229</v>
      </c>
      <c r="E132" s="123">
        <v>26</v>
      </c>
      <c r="F132" s="123">
        <f t="shared" si="4"/>
        <v>31.2</v>
      </c>
      <c r="G132" s="85">
        <f t="shared" si="5"/>
        <v>624</v>
      </c>
    </row>
    <row r="133" spans="1:7" ht="24" customHeight="1" x14ac:dyDescent="0.3">
      <c r="A133" s="83">
        <v>130</v>
      </c>
      <c r="B133" s="329" t="s">
        <v>158</v>
      </c>
      <c r="C133" s="121">
        <v>4</v>
      </c>
      <c r="D133" s="122" t="s">
        <v>557</v>
      </c>
      <c r="E133" s="123">
        <v>55</v>
      </c>
      <c r="F133" s="123">
        <f t="shared" ref="F133:F196" si="6">E133*1.2</f>
        <v>66</v>
      </c>
      <c r="G133" s="85">
        <f t="shared" ref="G133:G196" si="7">C133*F133</f>
        <v>264</v>
      </c>
    </row>
    <row r="134" spans="1:7" ht="24" customHeight="1" x14ac:dyDescent="0.3">
      <c r="A134" s="83">
        <v>131</v>
      </c>
      <c r="B134" s="329" t="s">
        <v>559</v>
      </c>
      <c r="C134" s="151">
        <v>30</v>
      </c>
      <c r="D134" s="122" t="s">
        <v>232</v>
      </c>
      <c r="E134" s="149">
        <v>18</v>
      </c>
      <c r="F134" s="123">
        <f t="shared" si="6"/>
        <v>21.599999999999998</v>
      </c>
      <c r="G134" s="378">
        <f t="shared" si="7"/>
        <v>647.99999999999989</v>
      </c>
    </row>
    <row r="135" spans="1:7" ht="24" customHeight="1" x14ac:dyDescent="0.25">
      <c r="A135" s="83">
        <v>132</v>
      </c>
      <c r="B135" s="350" t="s">
        <v>151</v>
      </c>
      <c r="C135" s="233">
        <v>1</v>
      </c>
      <c r="D135" s="234" t="s">
        <v>17</v>
      </c>
      <c r="E135" s="226">
        <v>60</v>
      </c>
      <c r="F135" s="231">
        <f t="shared" si="6"/>
        <v>72</v>
      </c>
      <c r="G135" s="231">
        <f t="shared" si="7"/>
        <v>72</v>
      </c>
    </row>
    <row r="136" spans="1:7" ht="24" customHeight="1" x14ac:dyDescent="0.25">
      <c r="A136" s="83">
        <v>133</v>
      </c>
      <c r="B136" s="366" t="s">
        <v>55</v>
      </c>
      <c r="C136" s="301">
        <v>6</v>
      </c>
      <c r="D136" s="234" t="s">
        <v>13</v>
      </c>
      <c r="E136" s="226">
        <v>12</v>
      </c>
      <c r="F136" s="231">
        <f t="shared" si="6"/>
        <v>14.399999999999999</v>
      </c>
      <c r="G136" s="231">
        <f t="shared" si="7"/>
        <v>86.399999999999991</v>
      </c>
    </row>
    <row r="137" spans="1:7" ht="24" customHeight="1" x14ac:dyDescent="0.25">
      <c r="A137" s="83">
        <v>134</v>
      </c>
      <c r="B137" s="366" t="s">
        <v>766</v>
      </c>
      <c r="C137" s="301">
        <v>40</v>
      </c>
      <c r="D137" s="234" t="s">
        <v>13</v>
      </c>
      <c r="E137" s="226">
        <v>9</v>
      </c>
      <c r="F137" s="231">
        <f t="shared" si="6"/>
        <v>10.799999999999999</v>
      </c>
      <c r="G137" s="231">
        <f t="shared" si="7"/>
        <v>431.99999999999994</v>
      </c>
    </row>
    <row r="138" spans="1:7" ht="24" customHeight="1" x14ac:dyDescent="0.25">
      <c r="A138" s="83">
        <v>135</v>
      </c>
      <c r="B138" s="350" t="s">
        <v>224</v>
      </c>
      <c r="C138" s="302">
        <v>14</v>
      </c>
      <c r="D138" s="234" t="s">
        <v>13</v>
      </c>
      <c r="E138" s="226">
        <v>12</v>
      </c>
      <c r="F138" s="231">
        <f t="shared" si="6"/>
        <v>14.399999999999999</v>
      </c>
      <c r="G138" s="231">
        <f t="shared" si="7"/>
        <v>201.59999999999997</v>
      </c>
    </row>
    <row r="139" spans="1:7" ht="24" customHeight="1" x14ac:dyDescent="0.25">
      <c r="A139" s="83">
        <v>136</v>
      </c>
      <c r="B139" s="350" t="s">
        <v>752</v>
      </c>
      <c r="C139" s="302">
        <v>10</v>
      </c>
      <c r="D139" s="234" t="s">
        <v>13</v>
      </c>
      <c r="E139" s="226">
        <v>12</v>
      </c>
      <c r="F139" s="231">
        <f t="shared" si="6"/>
        <v>14.399999999999999</v>
      </c>
      <c r="G139" s="231">
        <f t="shared" si="7"/>
        <v>144</v>
      </c>
    </row>
    <row r="140" spans="1:7" ht="24" customHeight="1" x14ac:dyDescent="0.25">
      <c r="A140" s="83">
        <v>137</v>
      </c>
      <c r="B140" s="350" t="s">
        <v>748</v>
      </c>
      <c r="C140" s="302">
        <v>10</v>
      </c>
      <c r="D140" s="234" t="s">
        <v>13</v>
      </c>
      <c r="E140" s="226">
        <v>12</v>
      </c>
      <c r="F140" s="231">
        <f t="shared" si="6"/>
        <v>14.399999999999999</v>
      </c>
      <c r="G140" s="231">
        <f t="shared" si="7"/>
        <v>144</v>
      </c>
    </row>
    <row r="141" spans="1:7" ht="24" customHeight="1" x14ac:dyDescent="0.25">
      <c r="A141" s="83">
        <v>138</v>
      </c>
      <c r="B141" s="350" t="s">
        <v>749</v>
      </c>
      <c r="C141" s="302">
        <v>10</v>
      </c>
      <c r="D141" s="234" t="s">
        <v>13</v>
      </c>
      <c r="E141" s="226">
        <v>12</v>
      </c>
      <c r="F141" s="231">
        <f t="shared" si="6"/>
        <v>14.399999999999999</v>
      </c>
      <c r="G141" s="231">
        <f t="shared" si="7"/>
        <v>144</v>
      </c>
    </row>
    <row r="142" spans="1:7" ht="24" customHeight="1" x14ac:dyDescent="0.25">
      <c r="A142" s="83">
        <v>139</v>
      </c>
      <c r="B142" s="350" t="s">
        <v>750</v>
      </c>
      <c r="C142" s="302">
        <v>10</v>
      </c>
      <c r="D142" s="234" t="s">
        <v>13</v>
      </c>
      <c r="E142" s="226">
        <v>12</v>
      </c>
      <c r="F142" s="231">
        <f t="shared" si="6"/>
        <v>14.399999999999999</v>
      </c>
      <c r="G142" s="231">
        <f t="shared" si="7"/>
        <v>144</v>
      </c>
    </row>
    <row r="143" spans="1:7" ht="24" customHeight="1" x14ac:dyDescent="0.25">
      <c r="A143" s="83">
        <v>140</v>
      </c>
      <c r="B143" s="350" t="s">
        <v>751</v>
      </c>
      <c r="C143" s="235">
        <v>10</v>
      </c>
      <c r="D143" s="234" t="s">
        <v>13</v>
      </c>
      <c r="E143" s="226">
        <v>12</v>
      </c>
      <c r="F143" s="231">
        <f t="shared" si="6"/>
        <v>14.399999999999999</v>
      </c>
      <c r="G143" s="231">
        <f t="shared" si="7"/>
        <v>144</v>
      </c>
    </row>
    <row r="144" spans="1:7" ht="24" customHeight="1" x14ac:dyDescent="0.25">
      <c r="A144" s="83">
        <v>141</v>
      </c>
      <c r="B144" s="350" t="s">
        <v>225</v>
      </c>
      <c r="C144" s="235">
        <v>14</v>
      </c>
      <c r="D144" s="234" t="s">
        <v>13</v>
      </c>
      <c r="E144" s="226">
        <v>14</v>
      </c>
      <c r="F144" s="231">
        <f t="shared" si="6"/>
        <v>16.8</v>
      </c>
      <c r="G144" s="231">
        <f t="shared" si="7"/>
        <v>235.20000000000002</v>
      </c>
    </row>
    <row r="145" spans="1:7" ht="24" customHeight="1" x14ac:dyDescent="0.3">
      <c r="A145" s="83">
        <v>142</v>
      </c>
      <c r="B145" s="329" t="s">
        <v>570</v>
      </c>
      <c r="C145" s="121">
        <v>30</v>
      </c>
      <c r="D145" s="122" t="s">
        <v>219</v>
      </c>
      <c r="E145" s="215">
        <v>4.5</v>
      </c>
      <c r="F145" s="123">
        <f t="shared" si="6"/>
        <v>5.3999999999999995</v>
      </c>
      <c r="G145" s="378">
        <f t="shared" si="7"/>
        <v>161.99999999999997</v>
      </c>
    </row>
    <row r="146" spans="1:7" ht="24" customHeight="1" x14ac:dyDescent="0.3">
      <c r="A146" s="83">
        <v>143</v>
      </c>
      <c r="B146" s="328" t="s">
        <v>645</v>
      </c>
      <c r="C146" s="121">
        <v>1</v>
      </c>
      <c r="D146" s="152" t="s">
        <v>644</v>
      </c>
      <c r="E146" s="150">
        <v>840</v>
      </c>
      <c r="F146" s="123">
        <f t="shared" si="6"/>
        <v>1008</v>
      </c>
      <c r="G146" s="378">
        <f t="shared" si="7"/>
        <v>1008</v>
      </c>
    </row>
    <row r="147" spans="1:7" ht="24" customHeight="1" x14ac:dyDescent="0.25">
      <c r="A147" s="83">
        <v>144</v>
      </c>
      <c r="B147" s="329" t="s">
        <v>153</v>
      </c>
      <c r="C147" s="233">
        <v>1</v>
      </c>
      <c r="D147" s="110" t="s">
        <v>144</v>
      </c>
      <c r="E147" s="116">
        <v>63</v>
      </c>
      <c r="F147" s="231">
        <f t="shared" si="6"/>
        <v>75.599999999999994</v>
      </c>
      <c r="G147" s="231">
        <f t="shared" si="7"/>
        <v>75.599999999999994</v>
      </c>
    </row>
    <row r="148" spans="1:7" ht="24" customHeight="1" x14ac:dyDescent="0.3">
      <c r="A148" s="83">
        <v>145</v>
      </c>
      <c r="B148" s="329" t="s">
        <v>153</v>
      </c>
      <c r="C148" s="121">
        <v>1</v>
      </c>
      <c r="D148" s="122" t="s">
        <v>558</v>
      </c>
      <c r="E148" s="123">
        <v>95</v>
      </c>
      <c r="F148" s="123">
        <f t="shared" si="6"/>
        <v>114</v>
      </c>
      <c r="G148" s="378">
        <f t="shared" si="7"/>
        <v>114</v>
      </c>
    </row>
    <row r="149" spans="1:7" ht="24" customHeight="1" x14ac:dyDescent="0.3">
      <c r="A149" s="83">
        <v>146</v>
      </c>
      <c r="B149" s="328" t="s">
        <v>643</v>
      </c>
      <c r="C149" s="121">
        <v>1</v>
      </c>
      <c r="D149" s="152" t="s">
        <v>644</v>
      </c>
      <c r="E149" s="150">
        <v>805</v>
      </c>
      <c r="F149" s="123">
        <f t="shared" si="6"/>
        <v>966</v>
      </c>
      <c r="G149" s="378">
        <f t="shared" si="7"/>
        <v>966</v>
      </c>
    </row>
    <row r="150" spans="1:7" ht="24" customHeight="1" x14ac:dyDescent="0.3">
      <c r="A150" s="83">
        <v>147</v>
      </c>
      <c r="B150" s="329" t="s">
        <v>71</v>
      </c>
      <c r="C150" s="121">
        <v>3</v>
      </c>
      <c r="D150" s="122" t="s">
        <v>230</v>
      </c>
      <c r="E150" s="123">
        <v>12</v>
      </c>
      <c r="F150" s="123">
        <f t="shared" si="6"/>
        <v>14.399999999999999</v>
      </c>
      <c r="G150" s="85">
        <f t="shared" si="7"/>
        <v>43.199999999999996</v>
      </c>
    </row>
    <row r="151" spans="1:7" ht="24" customHeight="1" x14ac:dyDescent="0.3">
      <c r="A151" s="83">
        <v>148</v>
      </c>
      <c r="B151" s="329" t="s">
        <v>152</v>
      </c>
      <c r="C151" s="121">
        <v>4</v>
      </c>
      <c r="D151" s="122" t="s">
        <v>240</v>
      </c>
      <c r="E151" s="123">
        <v>25</v>
      </c>
      <c r="F151" s="123">
        <f t="shared" si="6"/>
        <v>30</v>
      </c>
      <c r="G151" s="378">
        <f t="shared" si="7"/>
        <v>120</v>
      </c>
    </row>
    <row r="152" spans="1:7" ht="24" customHeight="1" x14ac:dyDescent="0.25">
      <c r="A152" s="83">
        <v>149</v>
      </c>
      <c r="B152" s="365" t="s">
        <v>268</v>
      </c>
      <c r="C152" s="168">
        <v>2</v>
      </c>
      <c r="D152" s="234" t="s">
        <v>279</v>
      </c>
      <c r="E152" s="234">
        <v>40</v>
      </c>
      <c r="F152" s="231">
        <f t="shared" si="6"/>
        <v>48</v>
      </c>
      <c r="G152" s="231">
        <f t="shared" si="7"/>
        <v>96</v>
      </c>
    </row>
    <row r="153" spans="1:7" ht="24" customHeight="1" x14ac:dyDescent="0.3">
      <c r="A153" s="83">
        <v>150</v>
      </c>
      <c r="B153" s="365" t="s">
        <v>640</v>
      </c>
      <c r="C153" s="146">
        <v>2</v>
      </c>
      <c r="D153" s="125" t="s">
        <v>279</v>
      </c>
      <c r="E153" s="125">
        <v>0.6</v>
      </c>
      <c r="F153" s="123">
        <f t="shared" si="6"/>
        <v>0.72</v>
      </c>
      <c r="G153" s="378">
        <f t="shared" si="7"/>
        <v>1.44</v>
      </c>
    </row>
    <row r="154" spans="1:7" ht="24" customHeight="1" x14ac:dyDescent="0.3">
      <c r="A154" s="83">
        <v>151</v>
      </c>
      <c r="B154" s="365" t="s">
        <v>267</v>
      </c>
      <c r="C154" s="162">
        <v>3</v>
      </c>
      <c r="D154" s="162" t="s">
        <v>256</v>
      </c>
      <c r="E154" s="116">
        <v>55</v>
      </c>
      <c r="F154" s="231">
        <f t="shared" si="6"/>
        <v>66</v>
      </c>
      <c r="G154" s="231">
        <f t="shared" si="7"/>
        <v>198</v>
      </c>
    </row>
    <row r="155" spans="1:7" ht="24" customHeight="1" x14ac:dyDescent="0.3">
      <c r="A155" s="83">
        <v>152</v>
      </c>
      <c r="B155" s="365" t="s">
        <v>269</v>
      </c>
      <c r="C155" s="162">
        <v>20</v>
      </c>
      <c r="D155" s="234" t="s">
        <v>219</v>
      </c>
      <c r="E155" s="116">
        <v>3</v>
      </c>
      <c r="F155" s="231">
        <f t="shared" si="6"/>
        <v>3.5999999999999996</v>
      </c>
      <c r="G155" s="231">
        <f t="shared" si="7"/>
        <v>72</v>
      </c>
    </row>
    <row r="156" spans="1:7" ht="24" customHeight="1" x14ac:dyDescent="0.3">
      <c r="A156" s="83">
        <v>153</v>
      </c>
      <c r="B156" s="365" t="s">
        <v>269</v>
      </c>
      <c r="C156" s="121">
        <v>20</v>
      </c>
      <c r="D156" s="125" t="s">
        <v>219</v>
      </c>
      <c r="E156" s="123">
        <v>2.2000000000000002</v>
      </c>
      <c r="F156" s="123">
        <f t="shared" si="6"/>
        <v>2.64</v>
      </c>
      <c r="G156" s="378">
        <f t="shared" si="7"/>
        <v>52.800000000000004</v>
      </c>
    </row>
    <row r="157" spans="1:7" ht="24" customHeight="1" x14ac:dyDescent="0.25">
      <c r="A157" s="83">
        <v>154</v>
      </c>
      <c r="B157" s="350" t="s">
        <v>746</v>
      </c>
      <c r="C157" s="233">
        <v>1</v>
      </c>
      <c r="D157" s="234" t="s">
        <v>13</v>
      </c>
      <c r="E157" s="226">
        <v>8</v>
      </c>
      <c r="F157" s="231">
        <f t="shared" si="6"/>
        <v>9.6</v>
      </c>
      <c r="G157" s="231">
        <f t="shared" si="7"/>
        <v>9.6</v>
      </c>
    </row>
    <row r="158" spans="1:7" ht="24" customHeight="1" x14ac:dyDescent="0.25">
      <c r="A158" s="83">
        <v>155</v>
      </c>
      <c r="B158" s="350" t="s">
        <v>745</v>
      </c>
      <c r="C158" s="233">
        <v>1</v>
      </c>
      <c r="D158" s="234" t="s">
        <v>13</v>
      </c>
      <c r="E158" s="226">
        <v>8</v>
      </c>
      <c r="F158" s="231">
        <f t="shared" si="6"/>
        <v>9.6</v>
      </c>
      <c r="G158" s="231">
        <f t="shared" si="7"/>
        <v>9.6</v>
      </c>
    </row>
    <row r="159" spans="1:7" ht="24" customHeight="1" x14ac:dyDescent="0.25">
      <c r="A159" s="83">
        <v>156</v>
      </c>
      <c r="B159" s="350" t="s">
        <v>7</v>
      </c>
      <c r="C159" s="233">
        <v>54</v>
      </c>
      <c r="D159" s="234" t="s">
        <v>90</v>
      </c>
      <c r="E159" s="226">
        <v>2</v>
      </c>
      <c r="F159" s="231">
        <f t="shared" si="6"/>
        <v>2.4</v>
      </c>
      <c r="G159" s="231">
        <f t="shared" si="7"/>
        <v>129.6</v>
      </c>
    </row>
    <row r="160" spans="1:7" ht="24" customHeight="1" x14ac:dyDescent="0.25">
      <c r="A160" s="83">
        <v>157</v>
      </c>
      <c r="B160" s="350" t="s">
        <v>8</v>
      </c>
      <c r="C160" s="233">
        <v>30</v>
      </c>
      <c r="D160" s="234" t="s">
        <v>90</v>
      </c>
      <c r="E160" s="226">
        <v>2.5</v>
      </c>
      <c r="F160" s="231">
        <f t="shared" si="6"/>
        <v>3</v>
      </c>
      <c r="G160" s="231">
        <f t="shared" si="7"/>
        <v>90</v>
      </c>
    </row>
    <row r="161" spans="1:7" ht="24" customHeight="1" x14ac:dyDescent="0.3">
      <c r="A161" s="83">
        <v>158</v>
      </c>
      <c r="B161" s="364" t="s">
        <v>154</v>
      </c>
      <c r="C161" s="233">
        <v>1</v>
      </c>
      <c r="D161" s="234" t="s">
        <v>243</v>
      </c>
      <c r="E161" s="116">
        <v>840</v>
      </c>
      <c r="F161" s="231">
        <f t="shared" si="6"/>
        <v>1008</v>
      </c>
      <c r="G161" s="231">
        <f t="shared" si="7"/>
        <v>1008</v>
      </c>
    </row>
    <row r="162" spans="1:7" ht="24" customHeight="1" x14ac:dyDescent="0.25">
      <c r="A162" s="83">
        <v>159</v>
      </c>
      <c r="B162" s="368" t="s">
        <v>149</v>
      </c>
      <c r="C162" s="134">
        <v>2</v>
      </c>
      <c r="D162" s="135" t="s">
        <v>13</v>
      </c>
      <c r="E162" s="226">
        <v>20</v>
      </c>
      <c r="F162" s="231">
        <f t="shared" si="6"/>
        <v>24</v>
      </c>
      <c r="G162" s="231">
        <f t="shared" si="7"/>
        <v>48</v>
      </c>
    </row>
    <row r="163" spans="1:7" ht="24" customHeight="1" x14ac:dyDescent="0.25">
      <c r="A163" s="83">
        <v>160</v>
      </c>
      <c r="B163" s="329" t="s">
        <v>72</v>
      </c>
      <c r="C163" s="233">
        <v>1</v>
      </c>
      <c r="D163" s="110" t="s">
        <v>230</v>
      </c>
      <c r="E163" s="116">
        <v>3</v>
      </c>
      <c r="F163" s="231">
        <f t="shared" si="6"/>
        <v>3.5999999999999996</v>
      </c>
      <c r="G163" s="231">
        <f t="shared" si="7"/>
        <v>3.5999999999999996</v>
      </c>
    </row>
    <row r="164" spans="1:7" ht="24" customHeight="1" x14ac:dyDescent="0.25">
      <c r="A164" s="83">
        <v>161</v>
      </c>
      <c r="B164" s="329" t="s">
        <v>73</v>
      </c>
      <c r="C164" s="233">
        <v>1</v>
      </c>
      <c r="D164" s="110" t="s">
        <v>230</v>
      </c>
      <c r="E164" s="116">
        <v>3</v>
      </c>
      <c r="F164" s="231">
        <f t="shared" si="6"/>
        <v>3.5999999999999996</v>
      </c>
      <c r="G164" s="231">
        <f t="shared" si="7"/>
        <v>3.5999999999999996</v>
      </c>
    </row>
    <row r="165" spans="1:7" ht="24" customHeight="1" x14ac:dyDescent="0.25">
      <c r="A165" s="83">
        <v>162</v>
      </c>
      <c r="B165" s="350" t="s">
        <v>9</v>
      </c>
      <c r="C165" s="233">
        <v>10</v>
      </c>
      <c r="D165" s="234" t="s">
        <v>91</v>
      </c>
      <c r="E165" s="226">
        <v>3</v>
      </c>
      <c r="F165" s="231">
        <f t="shared" si="6"/>
        <v>3.5999999999999996</v>
      </c>
      <c r="G165" s="231">
        <f t="shared" si="7"/>
        <v>36</v>
      </c>
    </row>
    <row r="166" spans="1:7" ht="24" customHeight="1" x14ac:dyDescent="0.25">
      <c r="A166" s="83">
        <v>163</v>
      </c>
      <c r="B166" s="350" t="s">
        <v>10</v>
      </c>
      <c r="C166" s="233">
        <v>12</v>
      </c>
      <c r="D166" s="234" t="s">
        <v>92</v>
      </c>
      <c r="E166" s="226">
        <v>5.2</v>
      </c>
      <c r="F166" s="231">
        <f t="shared" si="6"/>
        <v>6.24</v>
      </c>
      <c r="G166" s="231">
        <f t="shared" si="7"/>
        <v>74.88</v>
      </c>
    </row>
    <row r="167" spans="1:7" ht="24" customHeight="1" x14ac:dyDescent="0.25">
      <c r="A167" s="83">
        <v>164</v>
      </c>
      <c r="B167" s="350" t="s">
        <v>295</v>
      </c>
      <c r="C167" s="233">
        <v>114</v>
      </c>
      <c r="D167" s="234" t="s">
        <v>89</v>
      </c>
      <c r="E167" s="226">
        <v>1.75</v>
      </c>
      <c r="F167" s="231">
        <f t="shared" si="6"/>
        <v>2.1</v>
      </c>
      <c r="G167" s="231">
        <f t="shared" si="7"/>
        <v>239.4</v>
      </c>
    </row>
    <row r="168" spans="1:7" ht="24" customHeight="1" x14ac:dyDescent="0.25">
      <c r="A168" s="83">
        <v>165</v>
      </c>
      <c r="B168" s="350" t="s">
        <v>761</v>
      </c>
      <c r="C168" s="233">
        <v>20</v>
      </c>
      <c r="D168" s="234" t="s">
        <v>13</v>
      </c>
      <c r="E168" s="226">
        <v>12</v>
      </c>
      <c r="F168" s="231">
        <f t="shared" si="6"/>
        <v>14.399999999999999</v>
      </c>
      <c r="G168" s="231">
        <f t="shared" si="7"/>
        <v>288</v>
      </c>
    </row>
    <row r="169" spans="1:7" ht="24" customHeight="1" x14ac:dyDescent="0.25">
      <c r="A169" s="83">
        <v>166</v>
      </c>
      <c r="B169" s="350" t="s">
        <v>618</v>
      </c>
      <c r="C169" s="233">
        <v>5</v>
      </c>
      <c r="D169" s="234" t="s">
        <v>13</v>
      </c>
      <c r="E169" s="226">
        <v>56</v>
      </c>
      <c r="F169" s="231">
        <f t="shared" si="6"/>
        <v>67.2</v>
      </c>
      <c r="G169" s="231">
        <f t="shared" si="7"/>
        <v>336</v>
      </c>
    </row>
    <row r="170" spans="1:7" ht="24" customHeight="1" x14ac:dyDescent="0.25">
      <c r="A170" s="83">
        <v>167</v>
      </c>
      <c r="B170" s="350" t="s">
        <v>28</v>
      </c>
      <c r="C170" s="235">
        <v>50</v>
      </c>
      <c r="D170" s="234" t="s">
        <v>100</v>
      </c>
      <c r="E170" s="226">
        <v>5.6</v>
      </c>
      <c r="F170" s="231">
        <f t="shared" si="6"/>
        <v>6.72</v>
      </c>
      <c r="G170" s="231">
        <f t="shared" si="7"/>
        <v>336</v>
      </c>
    </row>
    <row r="171" spans="1:7" ht="24" customHeight="1" x14ac:dyDescent="0.25">
      <c r="A171" s="83">
        <v>168</v>
      </c>
      <c r="B171" s="350" t="s">
        <v>51</v>
      </c>
      <c r="C171" s="233">
        <v>10</v>
      </c>
      <c r="D171" s="234" t="s">
        <v>13</v>
      </c>
      <c r="E171" s="226">
        <v>8</v>
      </c>
      <c r="F171" s="231">
        <f t="shared" si="6"/>
        <v>9.6</v>
      </c>
      <c r="G171" s="231">
        <f t="shared" si="7"/>
        <v>96</v>
      </c>
    </row>
    <row r="172" spans="1:7" ht="24" customHeight="1" x14ac:dyDescent="0.25">
      <c r="A172" s="83">
        <v>169</v>
      </c>
      <c r="B172" s="351" t="s">
        <v>355</v>
      </c>
      <c r="C172" s="228">
        <v>2</v>
      </c>
      <c r="D172" s="228" t="s">
        <v>309</v>
      </c>
      <c r="E172" s="226">
        <v>15</v>
      </c>
      <c r="F172" s="231">
        <f t="shared" si="6"/>
        <v>18</v>
      </c>
      <c r="G172" s="231">
        <f t="shared" si="7"/>
        <v>36</v>
      </c>
    </row>
    <row r="173" spans="1:7" ht="24" customHeight="1" x14ac:dyDescent="0.3">
      <c r="A173" s="83">
        <v>170</v>
      </c>
      <c r="B173" s="364" t="s">
        <v>87</v>
      </c>
      <c r="C173" s="127">
        <v>1</v>
      </c>
      <c r="D173" s="122" t="s">
        <v>244</v>
      </c>
      <c r="E173" s="123">
        <v>21</v>
      </c>
      <c r="F173" s="123">
        <f t="shared" si="6"/>
        <v>25.2</v>
      </c>
      <c r="G173" s="378">
        <f t="shared" si="7"/>
        <v>25.2</v>
      </c>
    </row>
    <row r="174" spans="1:7" ht="24" customHeight="1" x14ac:dyDescent="0.3">
      <c r="A174" s="83">
        <v>171</v>
      </c>
      <c r="B174" s="364" t="s">
        <v>854</v>
      </c>
      <c r="C174" s="233">
        <v>1</v>
      </c>
      <c r="D174" s="234" t="s">
        <v>219</v>
      </c>
      <c r="E174" s="116">
        <v>1.8</v>
      </c>
      <c r="F174" s="231">
        <f t="shared" si="6"/>
        <v>2.16</v>
      </c>
      <c r="G174" s="231">
        <f t="shared" si="7"/>
        <v>2.16</v>
      </c>
    </row>
    <row r="175" spans="1:7" ht="24" customHeight="1" x14ac:dyDescent="0.3">
      <c r="A175" s="83">
        <v>172</v>
      </c>
      <c r="B175" s="364" t="s">
        <v>860</v>
      </c>
      <c r="C175" s="82">
        <v>6</v>
      </c>
      <c r="D175" s="235" t="s">
        <v>354</v>
      </c>
      <c r="E175" s="226">
        <v>100</v>
      </c>
      <c r="F175" s="231">
        <f t="shared" si="6"/>
        <v>120</v>
      </c>
      <c r="G175" s="231">
        <f t="shared" si="7"/>
        <v>720</v>
      </c>
    </row>
    <row r="176" spans="1:7" ht="24" customHeight="1" x14ac:dyDescent="0.3">
      <c r="A176" s="83">
        <v>173</v>
      </c>
      <c r="B176" s="364" t="s">
        <v>861</v>
      </c>
      <c r="C176" s="82">
        <v>6</v>
      </c>
      <c r="D176" s="235" t="s">
        <v>354</v>
      </c>
      <c r="E176" s="226">
        <v>100</v>
      </c>
      <c r="F176" s="231">
        <f t="shared" si="6"/>
        <v>120</v>
      </c>
      <c r="G176" s="231">
        <f t="shared" si="7"/>
        <v>720</v>
      </c>
    </row>
    <row r="177" spans="1:7" ht="24" customHeight="1" x14ac:dyDescent="0.25">
      <c r="A177" s="83">
        <v>174</v>
      </c>
      <c r="B177" s="351" t="s">
        <v>862</v>
      </c>
      <c r="C177" s="240">
        <v>6</v>
      </c>
      <c r="D177" s="239" t="s">
        <v>628</v>
      </c>
      <c r="E177" s="229">
        <v>98</v>
      </c>
      <c r="F177" s="231">
        <f t="shared" si="6"/>
        <v>117.6</v>
      </c>
      <c r="G177" s="231">
        <f t="shared" si="7"/>
        <v>705.59999999999991</v>
      </c>
    </row>
    <row r="178" spans="1:7" ht="24" customHeight="1" x14ac:dyDescent="0.25">
      <c r="A178" s="83">
        <v>175</v>
      </c>
      <c r="B178" s="351" t="s">
        <v>863</v>
      </c>
      <c r="C178" s="240">
        <v>6</v>
      </c>
      <c r="D178" s="239" t="s">
        <v>628</v>
      </c>
      <c r="E178" s="229">
        <v>120</v>
      </c>
      <c r="F178" s="231">
        <f t="shared" si="6"/>
        <v>144</v>
      </c>
      <c r="G178" s="231">
        <f t="shared" si="7"/>
        <v>864</v>
      </c>
    </row>
    <row r="179" spans="1:7" ht="24" customHeight="1" x14ac:dyDescent="0.3">
      <c r="A179" s="83">
        <v>176</v>
      </c>
      <c r="B179" s="329" t="s">
        <v>859</v>
      </c>
      <c r="C179" s="157">
        <v>8</v>
      </c>
      <c r="D179" s="157" t="s">
        <v>724</v>
      </c>
      <c r="E179" s="158">
        <v>125</v>
      </c>
      <c r="F179" s="123">
        <f t="shared" si="6"/>
        <v>150</v>
      </c>
      <c r="G179" s="378">
        <f t="shared" si="7"/>
        <v>1200</v>
      </c>
    </row>
    <row r="180" spans="1:7" ht="24" customHeight="1" x14ac:dyDescent="0.3">
      <c r="A180" s="83">
        <v>177</v>
      </c>
      <c r="B180" s="329" t="s">
        <v>858</v>
      </c>
      <c r="C180" s="157">
        <v>4</v>
      </c>
      <c r="D180" s="157" t="s">
        <v>724</v>
      </c>
      <c r="E180" s="158">
        <v>125</v>
      </c>
      <c r="F180" s="123">
        <f t="shared" si="6"/>
        <v>150</v>
      </c>
      <c r="G180" s="378">
        <f t="shared" si="7"/>
        <v>600</v>
      </c>
    </row>
    <row r="181" spans="1:7" ht="24" customHeight="1" x14ac:dyDescent="0.3">
      <c r="A181" s="83">
        <v>178</v>
      </c>
      <c r="B181" s="545" t="s">
        <v>912</v>
      </c>
      <c r="C181" s="540">
        <v>5</v>
      </c>
      <c r="D181" s="122" t="s">
        <v>89</v>
      </c>
      <c r="E181" s="541">
        <v>150</v>
      </c>
      <c r="F181" s="541">
        <f t="shared" si="6"/>
        <v>180</v>
      </c>
      <c r="G181" s="378">
        <f t="shared" si="7"/>
        <v>900</v>
      </c>
    </row>
    <row r="182" spans="1:7" ht="24" customHeight="1" x14ac:dyDescent="0.25">
      <c r="A182" s="83">
        <v>179</v>
      </c>
      <c r="B182" s="350" t="s">
        <v>50</v>
      </c>
      <c r="C182" s="233">
        <v>20</v>
      </c>
      <c r="D182" s="234" t="s">
        <v>13</v>
      </c>
      <c r="E182" s="226">
        <v>15</v>
      </c>
      <c r="F182" s="231">
        <f t="shared" si="6"/>
        <v>18</v>
      </c>
      <c r="G182" s="231">
        <f t="shared" si="7"/>
        <v>360</v>
      </c>
    </row>
    <row r="183" spans="1:7" ht="24" customHeight="1" x14ac:dyDescent="0.25">
      <c r="A183" s="83">
        <v>180</v>
      </c>
      <c r="B183" s="358" t="s">
        <v>755</v>
      </c>
      <c r="C183" s="236">
        <v>5</v>
      </c>
      <c r="D183" s="237" t="s">
        <v>261</v>
      </c>
      <c r="E183" s="226">
        <v>65</v>
      </c>
      <c r="F183" s="231">
        <f t="shared" si="6"/>
        <v>78</v>
      </c>
      <c r="G183" s="231">
        <f t="shared" si="7"/>
        <v>390</v>
      </c>
    </row>
    <row r="184" spans="1:7" ht="24" customHeight="1" x14ac:dyDescent="0.25">
      <c r="A184" s="83">
        <v>181</v>
      </c>
      <c r="B184" s="358" t="s">
        <v>756</v>
      </c>
      <c r="C184" s="236">
        <v>5</v>
      </c>
      <c r="D184" s="237" t="s">
        <v>261</v>
      </c>
      <c r="E184" s="226">
        <v>70</v>
      </c>
      <c r="F184" s="231">
        <f t="shared" si="6"/>
        <v>84</v>
      </c>
      <c r="G184" s="231">
        <f t="shared" si="7"/>
        <v>420</v>
      </c>
    </row>
    <row r="185" spans="1:7" ht="24" customHeight="1" x14ac:dyDescent="0.25">
      <c r="A185" s="83">
        <v>182</v>
      </c>
      <c r="B185" s="358" t="s">
        <v>757</v>
      </c>
      <c r="C185" s="236">
        <v>5</v>
      </c>
      <c r="D185" s="237" t="s">
        <v>261</v>
      </c>
      <c r="E185" s="226">
        <v>80</v>
      </c>
      <c r="F185" s="231">
        <f t="shared" si="6"/>
        <v>96</v>
      </c>
      <c r="G185" s="231">
        <f t="shared" si="7"/>
        <v>480</v>
      </c>
    </row>
    <row r="186" spans="1:7" ht="24" customHeight="1" x14ac:dyDescent="0.25">
      <c r="A186" s="83">
        <v>183</v>
      </c>
      <c r="B186" s="350" t="s">
        <v>754</v>
      </c>
      <c r="C186" s="235">
        <v>2</v>
      </c>
      <c r="D186" s="234" t="s">
        <v>13</v>
      </c>
      <c r="E186" s="226">
        <v>80</v>
      </c>
      <c r="F186" s="231">
        <f t="shared" si="6"/>
        <v>96</v>
      </c>
      <c r="G186" s="231">
        <f t="shared" si="7"/>
        <v>192</v>
      </c>
    </row>
    <row r="187" spans="1:7" ht="24" customHeight="1" x14ac:dyDescent="0.25">
      <c r="A187" s="83">
        <v>184</v>
      </c>
      <c r="B187" s="358" t="s">
        <v>615</v>
      </c>
      <c r="C187" s="236">
        <v>5</v>
      </c>
      <c r="D187" s="237" t="s">
        <v>261</v>
      </c>
      <c r="E187" s="226">
        <v>11</v>
      </c>
      <c r="F187" s="231">
        <f t="shared" si="6"/>
        <v>13.2</v>
      </c>
      <c r="G187" s="231">
        <f t="shared" si="7"/>
        <v>66</v>
      </c>
    </row>
    <row r="188" spans="1:7" ht="24" customHeight="1" x14ac:dyDescent="0.25">
      <c r="A188" s="83">
        <v>185</v>
      </c>
      <c r="B188" s="358" t="s">
        <v>260</v>
      </c>
      <c r="C188" s="236">
        <v>5</v>
      </c>
      <c r="D188" s="237" t="s">
        <v>261</v>
      </c>
      <c r="E188" s="226">
        <v>22</v>
      </c>
      <c r="F188" s="231">
        <f t="shared" si="6"/>
        <v>26.4</v>
      </c>
      <c r="G188" s="231">
        <f t="shared" si="7"/>
        <v>132</v>
      </c>
    </row>
    <row r="189" spans="1:7" ht="24" customHeight="1" x14ac:dyDescent="0.25">
      <c r="A189" s="83">
        <v>186</v>
      </c>
      <c r="B189" s="358" t="s">
        <v>262</v>
      </c>
      <c r="C189" s="236">
        <v>5</v>
      </c>
      <c r="D189" s="237" t="s">
        <v>261</v>
      </c>
      <c r="E189" s="226">
        <v>22</v>
      </c>
      <c r="F189" s="231">
        <f t="shared" si="6"/>
        <v>26.4</v>
      </c>
      <c r="G189" s="231">
        <f t="shared" si="7"/>
        <v>132</v>
      </c>
    </row>
    <row r="190" spans="1:7" ht="24" customHeight="1" x14ac:dyDescent="0.25">
      <c r="A190" s="83">
        <v>187</v>
      </c>
      <c r="B190" s="358" t="s">
        <v>613</v>
      </c>
      <c r="C190" s="236">
        <v>5</v>
      </c>
      <c r="D190" s="237" t="s">
        <v>261</v>
      </c>
      <c r="E190" s="226">
        <v>20</v>
      </c>
      <c r="F190" s="231">
        <f t="shared" si="6"/>
        <v>24</v>
      </c>
      <c r="G190" s="231">
        <f t="shared" si="7"/>
        <v>120</v>
      </c>
    </row>
    <row r="191" spans="1:7" ht="24" customHeight="1" x14ac:dyDescent="0.25">
      <c r="A191" s="83">
        <v>188</v>
      </c>
      <c r="B191" s="350" t="s">
        <v>614</v>
      </c>
      <c r="C191" s="233">
        <v>1</v>
      </c>
      <c r="D191" s="234" t="s">
        <v>13</v>
      </c>
      <c r="E191" s="226">
        <v>27</v>
      </c>
      <c r="F191" s="231">
        <f t="shared" si="6"/>
        <v>32.4</v>
      </c>
      <c r="G191" s="231">
        <f t="shared" si="7"/>
        <v>32.4</v>
      </c>
    </row>
    <row r="192" spans="1:7" ht="24" customHeight="1" x14ac:dyDescent="0.25">
      <c r="A192" s="83">
        <v>189</v>
      </c>
      <c r="B192" s="350" t="s">
        <v>41</v>
      </c>
      <c r="C192" s="233">
        <v>1</v>
      </c>
      <c r="D192" s="234" t="s">
        <v>13</v>
      </c>
      <c r="E192" s="226">
        <v>35</v>
      </c>
      <c r="F192" s="231">
        <f t="shared" si="6"/>
        <v>42</v>
      </c>
      <c r="G192" s="231">
        <f t="shared" si="7"/>
        <v>42</v>
      </c>
    </row>
    <row r="193" spans="1:7" ht="24" customHeight="1" x14ac:dyDescent="0.25">
      <c r="A193" s="83">
        <v>190</v>
      </c>
      <c r="B193" s="329" t="s">
        <v>80</v>
      </c>
      <c r="C193" s="233">
        <v>1</v>
      </c>
      <c r="D193" s="234" t="s">
        <v>240</v>
      </c>
      <c r="E193" s="116">
        <v>63</v>
      </c>
      <c r="F193" s="231">
        <f t="shared" si="6"/>
        <v>75.599999999999994</v>
      </c>
      <c r="G193" s="231">
        <f t="shared" si="7"/>
        <v>75.599999999999994</v>
      </c>
    </row>
    <row r="194" spans="1:7" ht="24" customHeight="1" x14ac:dyDescent="0.3">
      <c r="A194" s="83">
        <v>191</v>
      </c>
      <c r="B194" s="329" t="s">
        <v>80</v>
      </c>
      <c r="C194" s="121">
        <v>3</v>
      </c>
      <c r="D194" s="125" t="s">
        <v>240</v>
      </c>
      <c r="E194" s="123">
        <v>50</v>
      </c>
      <c r="F194" s="123">
        <f t="shared" si="6"/>
        <v>60</v>
      </c>
      <c r="G194" s="85">
        <f t="shared" si="7"/>
        <v>180</v>
      </c>
    </row>
    <row r="195" spans="1:7" ht="24" customHeight="1" x14ac:dyDescent="0.3">
      <c r="A195" s="83">
        <v>192</v>
      </c>
      <c r="B195" s="329" t="s">
        <v>79</v>
      </c>
      <c r="C195" s="121">
        <v>3</v>
      </c>
      <c r="D195" s="122" t="s">
        <v>240</v>
      </c>
      <c r="E195" s="123">
        <v>40</v>
      </c>
      <c r="F195" s="123">
        <f t="shared" si="6"/>
        <v>48</v>
      </c>
      <c r="G195" s="85">
        <f t="shared" si="7"/>
        <v>144</v>
      </c>
    </row>
    <row r="196" spans="1:7" ht="24" customHeight="1" x14ac:dyDescent="0.3">
      <c r="A196" s="83">
        <v>193</v>
      </c>
      <c r="B196" s="364" t="s">
        <v>141</v>
      </c>
      <c r="C196" s="127">
        <v>12</v>
      </c>
      <c r="D196" s="125" t="s">
        <v>219</v>
      </c>
      <c r="E196" s="123">
        <v>8</v>
      </c>
      <c r="F196" s="123">
        <f t="shared" si="6"/>
        <v>9.6</v>
      </c>
      <c r="G196" s="85">
        <f t="shared" si="7"/>
        <v>115.19999999999999</v>
      </c>
    </row>
    <row r="197" spans="1:7" ht="24" customHeight="1" x14ac:dyDescent="0.25">
      <c r="A197" s="83">
        <v>194</v>
      </c>
      <c r="B197" s="365" t="s">
        <v>258</v>
      </c>
      <c r="C197" s="102">
        <v>10</v>
      </c>
      <c r="D197" s="110" t="s">
        <v>232</v>
      </c>
      <c r="E197" s="116">
        <v>4</v>
      </c>
      <c r="F197" s="231">
        <f t="shared" ref="F197:F259" si="8">E197*1.2</f>
        <v>4.8</v>
      </c>
      <c r="G197" s="231">
        <f t="shared" ref="G197:G259" si="9">C197*F197</f>
        <v>48</v>
      </c>
    </row>
    <row r="198" spans="1:7" ht="24" customHeight="1" x14ac:dyDescent="0.25">
      <c r="A198" s="83">
        <v>195</v>
      </c>
      <c r="B198" s="350" t="s">
        <v>43</v>
      </c>
      <c r="C198" s="233">
        <v>100</v>
      </c>
      <c r="D198" s="234" t="s">
        <v>13</v>
      </c>
      <c r="E198" s="226">
        <v>1.2</v>
      </c>
      <c r="F198" s="231">
        <f t="shared" si="8"/>
        <v>1.44</v>
      </c>
      <c r="G198" s="231">
        <f t="shared" si="9"/>
        <v>144</v>
      </c>
    </row>
    <row r="199" spans="1:7" ht="24" customHeight="1" x14ac:dyDescent="0.25">
      <c r="A199" s="83">
        <v>196</v>
      </c>
      <c r="B199" s="329" t="s">
        <v>915</v>
      </c>
      <c r="C199" s="233">
        <v>3</v>
      </c>
      <c r="D199" s="231" t="s">
        <v>208</v>
      </c>
      <c r="E199" s="116">
        <v>60</v>
      </c>
      <c r="F199" s="231">
        <f t="shared" si="8"/>
        <v>72</v>
      </c>
      <c r="G199" s="231">
        <f t="shared" si="9"/>
        <v>216</v>
      </c>
    </row>
    <row r="200" spans="1:7" ht="24" customHeight="1" x14ac:dyDescent="0.3">
      <c r="A200" s="83">
        <v>197</v>
      </c>
      <c r="B200" s="329" t="s">
        <v>576</v>
      </c>
      <c r="C200" s="121">
        <v>6</v>
      </c>
      <c r="D200" s="215" t="s">
        <v>208</v>
      </c>
      <c r="E200" s="123">
        <v>65</v>
      </c>
      <c r="F200" s="123">
        <f t="shared" si="8"/>
        <v>78</v>
      </c>
      <c r="G200" s="85">
        <f t="shared" si="9"/>
        <v>468</v>
      </c>
    </row>
    <row r="201" spans="1:7" ht="24" customHeight="1" x14ac:dyDescent="0.3">
      <c r="A201" s="83">
        <v>198</v>
      </c>
      <c r="B201" s="329" t="s">
        <v>573</v>
      </c>
      <c r="C201" s="121">
        <v>8</v>
      </c>
      <c r="D201" s="125" t="s">
        <v>208</v>
      </c>
      <c r="E201" s="123">
        <v>65</v>
      </c>
      <c r="F201" s="123">
        <f t="shared" si="8"/>
        <v>78</v>
      </c>
      <c r="G201" s="85">
        <f t="shared" si="9"/>
        <v>624</v>
      </c>
    </row>
    <row r="202" spans="1:7" ht="30" customHeight="1" x14ac:dyDescent="0.3">
      <c r="A202" s="83">
        <v>199</v>
      </c>
      <c r="B202" s="373" t="s">
        <v>574</v>
      </c>
      <c r="C202" s="216">
        <v>6</v>
      </c>
      <c r="D202" s="542" t="s">
        <v>208</v>
      </c>
      <c r="E202" s="123">
        <v>65</v>
      </c>
      <c r="F202" s="123">
        <f t="shared" si="8"/>
        <v>78</v>
      </c>
      <c r="G202" s="85">
        <f t="shared" si="9"/>
        <v>468</v>
      </c>
    </row>
    <row r="203" spans="1:7" ht="24" customHeight="1" x14ac:dyDescent="0.3">
      <c r="A203" s="83">
        <v>200</v>
      </c>
      <c r="B203" s="329" t="s">
        <v>78</v>
      </c>
      <c r="C203" s="121">
        <v>2</v>
      </c>
      <c r="D203" s="125" t="s">
        <v>208</v>
      </c>
      <c r="E203" s="123">
        <v>65</v>
      </c>
      <c r="F203" s="123">
        <f t="shared" si="8"/>
        <v>78</v>
      </c>
      <c r="G203" s="85">
        <f t="shared" si="9"/>
        <v>156</v>
      </c>
    </row>
    <row r="204" spans="1:7" ht="24" customHeight="1" x14ac:dyDescent="0.3">
      <c r="A204" s="83">
        <v>201</v>
      </c>
      <c r="B204" s="329" t="s">
        <v>575</v>
      </c>
      <c r="C204" s="121">
        <v>6</v>
      </c>
      <c r="D204" s="125" t="s">
        <v>208</v>
      </c>
      <c r="E204" s="123">
        <v>65</v>
      </c>
      <c r="F204" s="123">
        <f t="shared" si="8"/>
        <v>78</v>
      </c>
      <c r="G204" s="85">
        <f t="shared" si="9"/>
        <v>468</v>
      </c>
    </row>
    <row r="205" spans="1:7" ht="24" customHeight="1" x14ac:dyDescent="0.3">
      <c r="A205" s="83">
        <v>202</v>
      </c>
      <c r="B205" s="329" t="s">
        <v>572</v>
      </c>
      <c r="C205" s="121">
        <v>6</v>
      </c>
      <c r="D205" s="125" t="s">
        <v>238</v>
      </c>
      <c r="E205" s="123">
        <v>8</v>
      </c>
      <c r="F205" s="123">
        <f t="shared" si="8"/>
        <v>9.6</v>
      </c>
      <c r="G205" s="85">
        <f t="shared" si="9"/>
        <v>57.599999999999994</v>
      </c>
    </row>
    <row r="206" spans="1:7" ht="24" customHeight="1" x14ac:dyDescent="0.3">
      <c r="A206" s="83">
        <v>203</v>
      </c>
      <c r="B206" s="329" t="s">
        <v>239</v>
      </c>
      <c r="C206" s="121">
        <v>7</v>
      </c>
      <c r="D206" s="125" t="s">
        <v>238</v>
      </c>
      <c r="E206" s="123">
        <v>8.5</v>
      </c>
      <c r="F206" s="123">
        <f t="shared" si="8"/>
        <v>10.199999999999999</v>
      </c>
      <c r="G206" s="85">
        <f t="shared" si="9"/>
        <v>71.399999999999991</v>
      </c>
    </row>
    <row r="207" spans="1:7" ht="24" customHeight="1" x14ac:dyDescent="0.3">
      <c r="A207" s="83">
        <v>204</v>
      </c>
      <c r="B207" s="329" t="s">
        <v>234</v>
      </c>
      <c r="C207" s="121">
        <v>12</v>
      </c>
      <c r="D207" s="125" t="s">
        <v>235</v>
      </c>
      <c r="E207" s="123">
        <v>14.6</v>
      </c>
      <c r="F207" s="123">
        <f t="shared" si="8"/>
        <v>17.52</v>
      </c>
      <c r="G207" s="85">
        <f t="shared" si="9"/>
        <v>210.24</v>
      </c>
    </row>
    <row r="208" spans="1:7" ht="24" customHeight="1" x14ac:dyDescent="0.3">
      <c r="A208" s="83">
        <v>205</v>
      </c>
      <c r="B208" s="373" t="s">
        <v>233</v>
      </c>
      <c r="C208" s="216">
        <v>12</v>
      </c>
      <c r="D208" s="542" t="s">
        <v>228</v>
      </c>
      <c r="E208" s="543">
        <v>10.5</v>
      </c>
      <c r="F208" s="123">
        <f t="shared" si="8"/>
        <v>12.6</v>
      </c>
      <c r="G208" s="85">
        <f t="shared" si="9"/>
        <v>151.19999999999999</v>
      </c>
    </row>
    <row r="209" spans="1:11" ht="24" customHeight="1" x14ac:dyDescent="0.3">
      <c r="A209" s="83">
        <v>206</v>
      </c>
      <c r="B209" s="329" t="s">
        <v>236</v>
      </c>
      <c r="C209" s="121">
        <v>32</v>
      </c>
      <c r="D209" s="125" t="s">
        <v>235</v>
      </c>
      <c r="E209" s="123">
        <v>13</v>
      </c>
      <c r="F209" s="123">
        <f t="shared" si="8"/>
        <v>15.6</v>
      </c>
      <c r="G209" s="85">
        <f t="shared" si="9"/>
        <v>499.2</v>
      </c>
    </row>
    <row r="210" spans="1:11" ht="24" customHeight="1" x14ac:dyDescent="0.3">
      <c r="A210" s="83">
        <v>207</v>
      </c>
      <c r="B210" s="329" t="s">
        <v>564</v>
      </c>
      <c r="C210" s="121">
        <v>1</v>
      </c>
      <c r="D210" s="122" t="s">
        <v>565</v>
      </c>
      <c r="E210" s="123">
        <v>220</v>
      </c>
      <c r="F210" s="123">
        <f t="shared" si="8"/>
        <v>264</v>
      </c>
      <c r="G210" s="378">
        <f t="shared" si="9"/>
        <v>264</v>
      </c>
    </row>
    <row r="211" spans="1:11" ht="24" customHeight="1" x14ac:dyDescent="0.3">
      <c r="A211" s="83">
        <v>208</v>
      </c>
      <c r="B211" s="329" t="s">
        <v>563</v>
      </c>
      <c r="C211" s="121">
        <v>1</v>
      </c>
      <c r="D211" s="122" t="s">
        <v>245</v>
      </c>
      <c r="E211" s="123">
        <v>26.4</v>
      </c>
      <c r="F211" s="123">
        <f t="shared" si="8"/>
        <v>31.679999999999996</v>
      </c>
      <c r="G211" s="378">
        <f t="shared" si="9"/>
        <v>31.679999999999996</v>
      </c>
    </row>
    <row r="212" spans="1:11" ht="24" customHeight="1" x14ac:dyDescent="0.3">
      <c r="A212" s="83">
        <v>209</v>
      </c>
      <c r="B212" s="329" t="s">
        <v>566</v>
      </c>
      <c r="C212" s="121">
        <v>1</v>
      </c>
      <c r="D212" s="122" t="s">
        <v>565</v>
      </c>
      <c r="E212" s="123">
        <v>220</v>
      </c>
      <c r="F212" s="123">
        <f t="shared" si="8"/>
        <v>264</v>
      </c>
      <c r="G212" s="378">
        <f t="shared" si="9"/>
        <v>264</v>
      </c>
    </row>
    <row r="213" spans="1:11" ht="24" customHeight="1" x14ac:dyDescent="0.3">
      <c r="A213" s="83">
        <v>210</v>
      </c>
      <c r="B213" s="373" t="s">
        <v>567</v>
      </c>
      <c r="C213" s="216">
        <v>1</v>
      </c>
      <c r="D213" s="126" t="s">
        <v>245</v>
      </c>
      <c r="E213" s="123">
        <v>26.4</v>
      </c>
      <c r="F213" s="123">
        <f t="shared" si="8"/>
        <v>31.679999999999996</v>
      </c>
      <c r="G213" s="378">
        <f t="shared" si="9"/>
        <v>31.679999999999996</v>
      </c>
    </row>
    <row r="214" spans="1:11" ht="24" customHeight="1" x14ac:dyDescent="0.3">
      <c r="A214" s="83">
        <v>211</v>
      </c>
      <c r="B214" s="329" t="s">
        <v>568</v>
      </c>
      <c r="C214" s="121">
        <v>1</v>
      </c>
      <c r="D214" s="122" t="s">
        <v>245</v>
      </c>
      <c r="E214" s="123">
        <v>30</v>
      </c>
      <c r="F214" s="123">
        <f t="shared" si="8"/>
        <v>36</v>
      </c>
      <c r="G214" s="378">
        <f t="shared" si="9"/>
        <v>36</v>
      </c>
    </row>
    <row r="215" spans="1:11" ht="24" customHeight="1" x14ac:dyDescent="0.3">
      <c r="A215" s="83">
        <v>212</v>
      </c>
      <c r="B215" s="329" t="s">
        <v>562</v>
      </c>
      <c r="C215" s="121">
        <v>1</v>
      </c>
      <c r="D215" s="122" t="s">
        <v>245</v>
      </c>
      <c r="E215" s="123">
        <v>26.4</v>
      </c>
      <c r="F215" s="123">
        <f t="shared" si="8"/>
        <v>31.679999999999996</v>
      </c>
      <c r="G215" s="378">
        <f t="shared" si="9"/>
        <v>31.679999999999996</v>
      </c>
    </row>
    <row r="216" spans="1:11" ht="24" customHeight="1" x14ac:dyDescent="0.3">
      <c r="A216" s="83">
        <v>213</v>
      </c>
      <c r="B216" s="329" t="s">
        <v>569</v>
      </c>
      <c r="C216" s="121">
        <v>1</v>
      </c>
      <c r="D216" s="122" t="s">
        <v>245</v>
      </c>
      <c r="E216" s="123">
        <v>26.4</v>
      </c>
      <c r="F216" s="123">
        <f t="shared" si="8"/>
        <v>31.679999999999996</v>
      </c>
      <c r="G216" s="378">
        <f t="shared" si="9"/>
        <v>31.679999999999996</v>
      </c>
    </row>
    <row r="217" spans="1:11" ht="24" customHeight="1" x14ac:dyDescent="0.25">
      <c r="A217" s="83">
        <v>214</v>
      </c>
      <c r="B217" s="329" t="s">
        <v>143</v>
      </c>
      <c r="C217" s="233">
        <v>1</v>
      </c>
      <c r="D217" s="110" t="s">
        <v>245</v>
      </c>
      <c r="E217" s="116">
        <v>45</v>
      </c>
      <c r="F217" s="231">
        <f t="shared" si="8"/>
        <v>54</v>
      </c>
      <c r="G217" s="231">
        <f t="shared" si="9"/>
        <v>54</v>
      </c>
    </row>
    <row r="218" spans="1:11" ht="24" customHeight="1" x14ac:dyDescent="0.25">
      <c r="A218" s="83">
        <v>215</v>
      </c>
      <c r="B218" s="329" t="s">
        <v>237</v>
      </c>
      <c r="C218" s="233">
        <v>1</v>
      </c>
      <c r="D218" s="110" t="s">
        <v>245</v>
      </c>
      <c r="E218" s="116">
        <v>55</v>
      </c>
      <c r="F218" s="231">
        <f t="shared" si="8"/>
        <v>66</v>
      </c>
      <c r="G218" s="231">
        <f t="shared" si="9"/>
        <v>66</v>
      </c>
    </row>
    <row r="219" spans="1:11" ht="24" customHeight="1" x14ac:dyDescent="0.3">
      <c r="A219" s="83">
        <v>216</v>
      </c>
      <c r="B219" s="329" t="s">
        <v>720</v>
      </c>
      <c r="C219" s="157">
        <v>100</v>
      </c>
      <c r="D219" s="157" t="s">
        <v>721</v>
      </c>
      <c r="E219" s="158">
        <v>2.4</v>
      </c>
      <c r="F219" s="123">
        <f t="shared" si="8"/>
        <v>2.88</v>
      </c>
      <c r="G219" s="378">
        <f t="shared" si="9"/>
        <v>288</v>
      </c>
    </row>
    <row r="220" spans="1:11" ht="24" customHeight="1" x14ac:dyDescent="0.3">
      <c r="A220" s="83">
        <v>217</v>
      </c>
      <c r="B220" s="329" t="s">
        <v>722</v>
      </c>
      <c r="C220" s="304">
        <v>100</v>
      </c>
      <c r="D220" s="157" t="s">
        <v>721</v>
      </c>
      <c r="E220" s="158">
        <v>2.5</v>
      </c>
      <c r="F220" s="123">
        <f t="shared" si="8"/>
        <v>3</v>
      </c>
      <c r="G220" s="378">
        <f t="shared" si="9"/>
        <v>300</v>
      </c>
    </row>
    <row r="221" spans="1:11" ht="26.25" customHeight="1" x14ac:dyDescent="0.3">
      <c r="A221" s="83">
        <v>218</v>
      </c>
      <c r="B221" s="365" t="s">
        <v>253</v>
      </c>
      <c r="C221" s="544">
        <v>50</v>
      </c>
      <c r="D221" s="124" t="s">
        <v>254</v>
      </c>
      <c r="E221" s="123">
        <v>12</v>
      </c>
      <c r="F221" s="123">
        <f t="shared" si="8"/>
        <v>14.399999999999999</v>
      </c>
      <c r="G221" s="85">
        <f t="shared" si="9"/>
        <v>719.99999999999989</v>
      </c>
    </row>
    <row r="222" spans="1:11" ht="24" customHeight="1" x14ac:dyDescent="0.3">
      <c r="A222" s="83">
        <v>219</v>
      </c>
      <c r="B222" s="365" t="s">
        <v>255</v>
      </c>
      <c r="C222" s="544">
        <v>5</v>
      </c>
      <c r="D222" s="124" t="s">
        <v>256</v>
      </c>
      <c r="E222" s="123">
        <v>62.5</v>
      </c>
      <c r="F222" s="123">
        <f t="shared" si="8"/>
        <v>75</v>
      </c>
      <c r="G222" s="85">
        <f t="shared" si="9"/>
        <v>375</v>
      </c>
    </row>
    <row r="223" spans="1:11" ht="24" customHeight="1" x14ac:dyDescent="0.3">
      <c r="A223" s="83">
        <v>220</v>
      </c>
      <c r="B223" s="329" t="s">
        <v>69</v>
      </c>
      <c r="C223" s="151">
        <v>1</v>
      </c>
      <c r="D223" s="122" t="s">
        <v>230</v>
      </c>
      <c r="E223" s="123">
        <v>19</v>
      </c>
      <c r="F223" s="123">
        <f t="shared" si="8"/>
        <v>22.8</v>
      </c>
      <c r="G223" s="85">
        <f t="shared" si="9"/>
        <v>22.8</v>
      </c>
    </row>
    <row r="224" spans="1:11" ht="24" customHeight="1" x14ac:dyDescent="0.3">
      <c r="A224" s="83">
        <v>221</v>
      </c>
      <c r="B224" s="329" t="s">
        <v>70</v>
      </c>
      <c r="C224" s="151">
        <v>1</v>
      </c>
      <c r="D224" s="122" t="s">
        <v>230</v>
      </c>
      <c r="E224" s="123">
        <v>12</v>
      </c>
      <c r="F224" s="123">
        <f t="shared" si="8"/>
        <v>14.399999999999999</v>
      </c>
      <c r="G224" s="85">
        <f t="shared" si="9"/>
        <v>14.399999999999999</v>
      </c>
    </row>
    <row r="225" spans="1:7" ht="24" customHeight="1" x14ac:dyDescent="0.25">
      <c r="A225" s="83">
        <v>222</v>
      </c>
      <c r="B225" s="329" t="s">
        <v>200</v>
      </c>
      <c r="C225" s="233">
        <v>3</v>
      </c>
      <c r="D225" s="110" t="s">
        <v>232</v>
      </c>
      <c r="E225" s="116">
        <v>13</v>
      </c>
      <c r="F225" s="231">
        <f t="shared" si="8"/>
        <v>15.6</v>
      </c>
      <c r="G225" s="231">
        <f t="shared" si="9"/>
        <v>46.8</v>
      </c>
    </row>
    <row r="226" spans="1:7" ht="24" customHeight="1" x14ac:dyDescent="0.25">
      <c r="A226" s="83">
        <v>223</v>
      </c>
      <c r="B226" s="358" t="s">
        <v>251</v>
      </c>
      <c r="C226" s="236">
        <v>10</v>
      </c>
      <c r="D226" s="237" t="s">
        <v>252</v>
      </c>
      <c r="E226" s="226">
        <v>120</v>
      </c>
      <c r="F226" s="231">
        <f t="shared" si="8"/>
        <v>144</v>
      </c>
      <c r="G226" s="231">
        <f t="shared" si="9"/>
        <v>1440</v>
      </c>
    </row>
    <row r="227" spans="1:7" ht="24" customHeight="1" x14ac:dyDescent="0.25">
      <c r="A227" s="83">
        <v>224</v>
      </c>
      <c r="B227" s="358" t="s">
        <v>249</v>
      </c>
      <c r="C227" s="236">
        <v>10</v>
      </c>
      <c r="D227" s="237" t="s">
        <v>250</v>
      </c>
      <c r="E227" s="226">
        <v>120</v>
      </c>
      <c r="F227" s="231">
        <f t="shared" si="8"/>
        <v>144</v>
      </c>
      <c r="G227" s="231">
        <f t="shared" si="9"/>
        <v>1440</v>
      </c>
    </row>
    <row r="228" spans="1:7" ht="24" customHeight="1" x14ac:dyDescent="0.25">
      <c r="A228" s="83">
        <v>225</v>
      </c>
      <c r="B228" s="365" t="s">
        <v>257</v>
      </c>
      <c r="C228" s="307">
        <v>10</v>
      </c>
      <c r="D228" s="110" t="s">
        <v>232</v>
      </c>
      <c r="E228" s="116">
        <v>12</v>
      </c>
      <c r="F228" s="231">
        <f t="shared" si="8"/>
        <v>14.399999999999999</v>
      </c>
      <c r="G228" s="231">
        <f t="shared" si="9"/>
        <v>144</v>
      </c>
    </row>
    <row r="229" spans="1:7" ht="24" customHeight="1" x14ac:dyDescent="0.3">
      <c r="A229" s="83">
        <v>226</v>
      </c>
      <c r="B229" s="364" t="s">
        <v>155</v>
      </c>
      <c r="C229" s="303">
        <v>10</v>
      </c>
      <c r="D229" s="110" t="s">
        <v>232</v>
      </c>
      <c r="E229" s="116">
        <v>27</v>
      </c>
      <c r="F229" s="231">
        <f t="shared" si="8"/>
        <v>32.4</v>
      </c>
      <c r="G229" s="231">
        <f t="shared" si="9"/>
        <v>324</v>
      </c>
    </row>
    <row r="230" spans="1:7" ht="24" customHeight="1" x14ac:dyDescent="0.3">
      <c r="A230" s="83">
        <v>227</v>
      </c>
      <c r="B230" s="364" t="s">
        <v>227</v>
      </c>
      <c r="C230" s="233">
        <v>10</v>
      </c>
      <c r="D230" s="234" t="s">
        <v>244</v>
      </c>
      <c r="E230" s="116">
        <v>2</v>
      </c>
      <c r="F230" s="231">
        <f t="shared" si="8"/>
        <v>2.4</v>
      </c>
      <c r="G230" s="231">
        <f t="shared" si="9"/>
        <v>24</v>
      </c>
    </row>
    <row r="231" spans="1:7" ht="24" customHeight="1" x14ac:dyDescent="0.25">
      <c r="A231" s="83">
        <v>228</v>
      </c>
      <c r="B231" s="366" t="s">
        <v>46</v>
      </c>
      <c r="C231" s="235">
        <v>4</v>
      </c>
      <c r="D231" s="234" t="s">
        <v>101</v>
      </c>
      <c r="E231" s="226">
        <v>5</v>
      </c>
      <c r="F231" s="231">
        <f t="shared" si="8"/>
        <v>6</v>
      </c>
      <c r="G231" s="231">
        <f t="shared" si="9"/>
        <v>24</v>
      </c>
    </row>
    <row r="232" spans="1:7" ht="24" customHeight="1" x14ac:dyDescent="0.25">
      <c r="A232" s="83">
        <v>229</v>
      </c>
      <c r="B232" s="370" t="s">
        <v>45</v>
      </c>
      <c r="C232" s="233">
        <v>62</v>
      </c>
      <c r="D232" s="234" t="s">
        <v>13</v>
      </c>
      <c r="E232" s="226">
        <v>6</v>
      </c>
      <c r="F232" s="231">
        <f t="shared" si="8"/>
        <v>7.1999999999999993</v>
      </c>
      <c r="G232" s="231">
        <f t="shared" si="9"/>
        <v>446.4</v>
      </c>
    </row>
    <row r="233" spans="1:7" ht="24" customHeight="1" x14ac:dyDescent="0.25">
      <c r="A233" s="83">
        <v>230</v>
      </c>
      <c r="B233" s="365" t="s">
        <v>270</v>
      </c>
      <c r="C233" s="102">
        <v>5</v>
      </c>
      <c r="D233" s="110" t="s">
        <v>232</v>
      </c>
      <c r="E233" s="116">
        <v>40</v>
      </c>
      <c r="F233" s="231">
        <f t="shared" si="8"/>
        <v>48</v>
      </c>
      <c r="G233" s="231">
        <f t="shared" si="9"/>
        <v>240</v>
      </c>
    </row>
    <row r="234" spans="1:7" ht="24" customHeight="1" x14ac:dyDescent="0.3">
      <c r="A234" s="83">
        <v>231</v>
      </c>
      <c r="B234" s="367" t="s">
        <v>639</v>
      </c>
      <c r="C234" s="124">
        <v>5</v>
      </c>
      <c r="D234" s="122" t="s">
        <v>232</v>
      </c>
      <c r="E234" s="149">
        <v>18</v>
      </c>
      <c r="F234" s="123">
        <f t="shared" si="8"/>
        <v>21.599999999999998</v>
      </c>
      <c r="G234" s="378">
        <f t="shared" si="9"/>
        <v>107.99999999999999</v>
      </c>
    </row>
    <row r="235" spans="1:7" ht="24" customHeight="1" x14ac:dyDescent="0.25">
      <c r="A235" s="83">
        <v>232</v>
      </c>
      <c r="B235" s="350" t="s">
        <v>148</v>
      </c>
      <c r="C235" s="233">
        <v>2</v>
      </c>
      <c r="D235" s="234" t="s">
        <v>101</v>
      </c>
      <c r="E235" s="226">
        <v>25</v>
      </c>
      <c r="F235" s="231">
        <f t="shared" si="8"/>
        <v>30</v>
      </c>
      <c r="G235" s="231">
        <f t="shared" si="9"/>
        <v>60</v>
      </c>
    </row>
    <row r="236" spans="1:7" ht="24" customHeight="1" x14ac:dyDescent="0.25">
      <c r="A236" s="83">
        <v>233</v>
      </c>
      <c r="B236" s="350" t="s">
        <v>758</v>
      </c>
      <c r="C236" s="233">
        <v>5</v>
      </c>
      <c r="D236" s="234" t="s">
        <v>759</v>
      </c>
      <c r="E236" s="226">
        <v>8</v>
      </c>
      <c r="F236" s="231">
        <f t="shared" si="8"/>
        <v>9.6</v>
      </c>
      <c r="G236" s="231">
        <f t="shared" si="9"/>
        <v>48</v>
      </c>
    </row>
    <row r="237" spans="1:7" ht="24" customHeight="1" x14ac:dyDescent="0.25">
      <c r="A237" s="83">
        <v>234</v>
      </c>
      <c r="B237" s="350" t="s">
        <v>12</v>
      </c>
      <c r="C237" s="233">
        <v>100</v>
      </c>
      <c r="D237" s="234" t="s">
        <v>13</v>
      </c>
      <c r="E237" s="226">
        <v>12</v>
      </c>
      <c r="F237" s="231">
        <f t="shared" si="8"/>
        <v>14.399999999999999</v>
      </c>
      <c r="G237" s="231">
        <f t="shared" si="9"/>
        <v>1439.9999999999998</v>
      </c>
    </row>
    <row r="238" spans="1:7" ht="24" customHeight="1" x14ac:dyDescent="0.25">
      <c r="A238" s="83">
        <v>235</v>
      </c>
      <c r="B238" s="350" t="s">
        <v>52</v>
      </c>
      <c r="C238" s="233">
        <v>5</v>
      </c>
      <c r="D238" s="234" t="s">
        <v>13</v>
      </c>
      <c r="E238" s="226">
        <v>9</v>
      </c>
      <c r="F238" s="231">
        <f t="shared" si="8"/>
        <v>10.799999999999999</v>
      </c>
      <c r="G238" s="231">
        <f t="shared" si="9"/>
        <v>53.999999999999993</v>
      </c>
    </row>
    <row r="239" spans="1:7" ht="24" customHeight="1" x14ac:dyDescent="0.25">
      <c r="A239" s="83">
        <v>236</v>
      </c>
      <c r="B239" s="365" t="s">
        <v>259</v>
      </c>
      <c r="C239" s="102">
        <v>5</v>
      </c>
      <c r="D239" s="110" t="s">
        <v>232</v>
      </c>
      <c r="E239" s="116">
        <v>27</v>
      </c>
      <c r="F239" s="231">
        <f t="shared" si="8"/>
        <v>32.4</v>
      </c>
      <c r="G239" s="231">
        <f t="shared" si="9"/>
        <v>162</v>
      </c>
    </row>
    <row r="240" spans="1:7" ht="24" customHeight="1" x14ac:dyDescent="0.3">
      <c r="A240" s="83">
        <v>237</v>
      </c>
      <c r="B240" s="371" t="s">
        <v>296</v>
      </c>
      <c r="C240" s="82">
        <v>2</v>
      </c>
      <c r="D240" s="234" t="s">
        <v>88</v>
      </c>
      <c r="E240" s="226">
        <v>25</v>
      </c>
      <c r="F240" s="231">
        <f t="shared" si="8"/>
        <v>30</v>
      </c>
      <c r="G240" s="231">
        <f t="shared" si="9"/>
        <v>60</v>
      </c>
    </row>
    <row r="241" spans="1:7" ht="24" customHeight="1" x14ac:dyDescent="0.3">
      <c r="A241" s="83">
        <v>238</v>
      </c>
      <c r="B241" s="371" t="s">
        <v>297</v>
      </c>
      <c r="C241" s="82">
        <v>2</v>
      </c>
      <c r="D241" s="234" t="s">
        <v>88</v>
      </c>
      <c r="E241" s="226">
        <v>25</v>
      </c>
      <c r="F241" s="231">
        <f t="shared" si="8"/>
        <v>30</v>
      </c>
      <c r="G241" s="231">
        <f t="shared" si="9"/>
        <v>60</v>
      </c>
    </row>
    <row r="242" spans="1:7" ht="24" customHeight="1" x14ac:dyDescent="0.25">
      <c r="A242" s="83">
        <v>239</v>
      </c>
      <c r="B242" s="350" t="s">
        <v>617</v>
      </c>
      <c r="C242" s="233">
        <v>20</v>
      </c>
      <c r="D242" s="234" t="s">
        <v>13</v>
      </c>
      <c r="E242" s="226">
        <v>4.5999999999999996</v>
      </c>
      <c r="F242" s="231">
        <f t="shared" si="8"/>
        <v>5.52</v>
      </c>
      <c r="G242" s="231">
        <f t="shared" si="9"/>
        <v>110.39999999999999</v>
      </c>
    </row>
    <row r="243" spans="1:7" ht="24" customHeight="1" x14ac:dyDescent="0.25">
      <c r="A243" s="83">
        <v>240</v>
      </c>
      <c r="B243" s="350" t="s">
        <v>827</v>
      </c>
      <c r="C243" s="233">
        <v>240</v>
      </c>
      <c r="D243" s="234" t="s">
        <v>100</v>
      </c>
      <c r="E243" s="226">
        <v>15</v>
      </c>
      <c r="F243" s="231">
        <f t="shared" si="8"/>
        <v>18</v>
      </c>
      <c r="G243" s="231">
        <f t="shared" si="9"/>
        <v>4320</v>
      </c>
    </row>
    <row r="244" spans="1:7" ht="24" customHeight="1" x14ac:dyDescent="0.25">
      <c r="A244" s="83">
        <v>241</v>
      </c>
      <c r="B244" s="350" t="s">
        <v>38</v>
      </c>
      <c r="C244" s="235">
        <v>4</v>
      </c>
      <c r="D244" s="234" t="s">
        <v>13</v>
      </c>
      <c r="E244" s="226">
        <v>19</v>
      </c>
      <c r="F244" s="231">
        <f t="shared" si="8"/>
        <v>22.8</v>
      </c>
      <c r="G244" s="231">
        <f t="shared" si="9"/>
        <v>91.2</v>
      </c>
    </row>
    <row r="245" spans="1:7" ht="24" customHeight="1" x14ac:dyDescent="0.25">
      <c r="A245" s="83">
        <v>242</v>
      </c>
      <c r="B245" s="350" t="s">
        <v>39</v>
      </c>
      <c r="C245" s="233">
        <v>4</v>
      </c>
      <c r="D245" s="234" t="s">
        <v>13</v>
      </c>
      <c r="E245" s="226">
        <v>20</v>
      </c>
      <c r="F245" s="231">
        <f t="shared" si="8"/>
        <v>24</v>
      </c>
      <c r="G245" s="231">
        <f t="shared" si="9"/>
        <v>96</v>
      </c>
    </row>
    <row r="246" spans="1:7" ht="24" customHeight="1" x14ac:dyDescent="0.25">
      <c r="A246" s="83">
        <v>243</v>
      </c>
      <c r="B246" s="350" t="s">
        <v>40</v>
      </c>
      <c r="C246" s="234">
        <v>4</v>
      </c>
      <c r="D246" s="234" t="s">
        <v>13</v>
      </c>
      <c r="E246" s="226">
        <v>21</v>
      </c>
      <c r="F246" s="231">
        <f t="shared" si="8"/>
        <v>25.2</v>
      </c>
      <c r="G246" s="231">
        <f t="shared" si="9"/>
        <v>100.8</v>
      </c>
    </row>
    <row r="247" spans="1:7" ht="24" customHeight="1" x14ac:dyDescent="0.3">
      <c r="A247" s="83">
        <v>244</v>
      </c>
      <c r="B247" s="329" t="s">
        <v>86</v>
      </c>
      <c r="C247" s="121">
        <v>1</v>
      </c>
      <c r="D247" s="122" t="s">
        <v>558</v>
      </c>
      <c r="E247" s="123">
        <v>14</v>
      </c>
      <c r="F247" s="123">
        <f t="shared" si="8"/>
        <v>16.8</v>
      </c>
      <c r="G247" s="54">
        <f t="shared" si="9"/>
        <v>16.8</v>
      </c>
    </row>
    <row r="248" spans="1:7" ht="24" customHeight="1" x14ac:dyDescent="0.25">
      <c r="A248" s="83">
        <v>245</v>
      </c>
      <c r="B248" s="350" t="s">
        <v>248</v>
      </c>
      <c r="C248" s="233">
        <v>2</v>
      </c>
      <c r="D248" s="234" t="s">
        <v>275</v>
      </c>
      <c r="E248" s="226">
        <v>10</v>
      </c>
      <c r="F248" s="231">
        <f t="shared" si="8"/>
        <v>12</v>
      </c>
      <c r="G248" s="231">
        <f t="shared" si="9"/>
        <v>24</v>
      </c>
    </row>
    <row r="249" spans="1:7" ht="24" customHeight="1" x14ac:dyDescent="0.25">
      <c r="A249" s="83">
        <v>246</v>
      </c>
      <c r="B249" s="350" t="s">
        <v>42</v>
      </c>
      <c r="C249" s="233">
        <v>7</v>
      </c>
      <c r="D249" s="234" t="s">
        <v>90</v>
      </c>
      <c r="E249" s="226">
        <v>30</v>
      </c>
      <c r="F249" s="231">
        <f t="shared" si="8"/>
        <v>36</v>
      </c>
      <c r="G249" s="231">
        <f t="shared" si="9"/>
        <v>252</v>
      </c>
    </row>
    <row r="250" spans="1:7" ht="24" customHeight="1" x14ac:dyDescent="0.3">
      <c r="A250" s="83">
        <v>247</v>
      </c>
      <c r="B250" s="329" t="s">
        <v>85</v>
      </c>
      <c r="C250" s="121">
        <v>1</v>
      </c>
      <c r="D250" s="122" t="s">
        <v>242</v>
      </c>
      <c r="E250" s="123">
        <v>120</v>
      </c>
      <c r="F250" s="123">
        <f t="shared" si="8"/>
        <v>144</v>
      </c>
      <c r="G250" s="54">
        <f t="shared" si="9"/>
        <v>144</v>
      </c>
    </row>
    <row r="251" spans="1:7" ht="24" customHeight="1" x14ac:dyDescent="0.25">
      <c r="A251" s="83">
        <v>248</v>
      </c>
      <c r="B251" s="366" t="s">
        <v>37</v>
      </c>
      <c r="C251" s="234">
        <v>4</v>
      </c>
      <c r="D251" s="234" t="s">
        <v>13</v>
      </c>
      <c r="E251" s="226">
        <v>32</v>
      </c>
      <c r="F251" s="231">
        <f t="shared" si="8"/>
        <v>38.4</v>
      </c>
      <c r="G251" s="231">
        <f t="shared" si="9"/>
        <v>153.6</v>
      </c>
    </row>
    <row r="252" spans="1:7" ht="24" customHeight="1" x14ac:dyDescent="0.25">
      <c r="A252" s="83">
        <v>249</v>
      </c>
      <c r="B252" s="366" t="s">
        <v>147</v>
      </c>
      <c r="C252" s="233">
        <v>6</v>
      </c>
      <c r="D252" s="234" t="s">
        <v>88</v>
      </c>
      <c r="E252" s="226">
        <v>4</v>
      </c>
      <c r="F252" s="231">
        <f t="shared" si="8"/>
        <v>4.8</v>
      </c>
      <c r="G252" s="231">
        <f t="shared" si="9"/>
        <v>28.799999999999997</v>
      </c>
    </row>
    <row r="253" spans="1:7" ht="24" customHeight="1" x14ac:dyDescent="0.25">
      <c r="A253" s="83">
        <v>250</v>
      </c>
      <c r="B253" s="366" t="s">
        <v>36</v>
      </c>
      <c r="C253" s="235">
        <v>4</v>
      </c>
      <c r="D253" s="234" t="s">
        <v>13</v>
      </c>
      <c r="E253" s="226">
        <v>20</v>
      </c>
      <c r="F253" s="231">
        <f t="shared" si="8"/>
        <v>24</v>
      </c>
      <c r="G253" s="231">
        <f t="shared" si="9"/>
        <v>96</v>
      </c>
    </row>
    <row r="254" spans="1:7" ht="24" customHeight="1" x14ac:dyDescent="0.25">
      <c r="A254" s="83">
        <v>251</v>
      </c>
      <c r="B254" s="366" t="s">
        <v>753</v>
      </c>
      <c r="C254" s="235">
        <v>10</v>
      </c>
      <c r="D254" s="234" t="s">
        <v>13</v>
      </c>
      <c r="E254" s="226">
        <v>3.3</v>
      </c>
      <c r="F254" s="231">
        <f t="shared" si="8"/>
        <v>3.9599999999999995</v>
      </c>
      <c r="G254" s="231">
        <f t="shared" si="9"/>
        <v>39.599999999999994</v>
      </c>
    </row>
    <row r="255" spans="1:7" ht="24" customHeight="1" x14ac:dyDescent="0.25">
      <c r="A255" s="83">
        <v>252</v>
      </c>
      <c r="B255" s="366" t="s">
        <v>916</v>
      </c>
      <c r="C255" s="228">
        <v>2</v>
      </c>
      <c r="D255" s="228">
        <v>1</v>
      </c>
      <c r="E255" s="226">
        <v>25</v>
      </c>
      <c r="F255" s="231">
        <f t="shared" si="8"/>
        <v>30</v>
      </c>
      <c r="G255" s="231">
        <f t="shared" si="9"/>
        <v>60</v>
      </c>
    </row>
    <row r="256" spans="1:7" ht="24" customHeight="1" x14ac:dyDescent="0.25">
      <c r="A256" s="83">
        <v>253</v>
      </c>
      <c r="B256" s="366" t="s">
        <v>34</v>
      </c>
      <c r="C256" s="233">
        <v>2</v>
      </c>
      <c r="D256" s="234" t="s">
        <v>13</v>
      </c>
      <c r="E256" s="226">
        <v>20</v>
      </c>
      <c r="F256" s="231">
        <f t="shared" si="8"/>
        <v>24</v>
      </c>
      <c r="G256" s="231">
        <f t="shared" si="9"/>
        <v>48</v>
      </c>
    </row>
    <row r="257" spans="1:8" ht="24" customHeight="1" x14ac:dyDescent="0.25">
      <c r="A257" s="83">
        <v>254</v>
      </c>
      <c r="B257" s="350" t="s">
        <v>35</v>
      </c>
      <c r="C257" s="233">
        <v>2</v>
      </c>
      <c r="D257" s="234" t="s">
        <v>13</v>
      </c>
      <c r="E257" s="226">
        <v>29</v>
      </c>
      <c r="F257" s="231">
        <f t="shared" si="8"/>
        <v>34.799999999999997</v>
      </c>
      <c r="G257" s="231">
        <f t="shared" si="9"/>
        <v>69.599999999999994</v>
      </c>
    </row>
    <row r="258" spans="1:8" ht="24" customHeight="1" x14ac:dyDescent="0.25">
      <c r="A258" s="83">
        <v>255</v>
      </c>
      <c r="B258" s="350" t="s">
        <v>11</v>
      </c>
      <c r="C258" s="233">
        <v>100</v>
      </c>
      <c r="D258" s="234" t="s">
        <v>93</v>
      </c>
      <c r="E258" s="226">
        <v>5</v>
      </c>
      <c r="F258" s="231">
        <f t="shared" si="8"/>
        <v>6</v>
      </c>
      <c r="G258" s="231">
        <f t="shared" si="9"/>
        <v>600</v>
      </c>
    </row>
    <row r="259" spans="1:8" ht="24" customHeight="1" x14ac:dyDescent="0.3">
      <c r="A259" s="83">
        <v>256</v>
      </c>
      <c r="B259" s="329" t="s">
        <v>723</v>
      </c>
      <c r="C259" s="157">
        <v>5</v>
      </c>
      <c r="D259" s="157" t="s">
        <v>724</v>
      </c>
      <c r="E259" s="158">
        <v>9</v>
      </c>
      <c r="F259" s="123">
        <f t="shared" si="8"/>
        <v>10.799999999999999</v>
      </c>
      <c r="G259" s="54">
        <f t="shared" si="9"/>
        <v>53.999999999999993</v>
      </c>
    </row>
    <row r="260" spans="1:8" ht="24" customHeight="1" x14ac:dyDescent="0.25">
      <c r="A260" s="83">
        <v>257</v>
      </c>
      <c r="B260" s="350" t="s">
        <v>747</v>
      </c>
      <c r="C260" s="233">
        <v>10</v>
      </c>
      <c r="D260" s="234" t="s">
        <v>13</v>
      </c>
      <c r="E260" s="226">
        <v>12</v>
      </c>
      <c r="F260" s="231">
        <f t="shared" ref="F260:F269" si="10">E260*1.2</f>
        <v>14.399999999999999</v>
      </c>
      <c r="G260" s="231">
        <f t="shared" ref="G260:G269" si="11">C260*F260</f>
        <v>144</v>
      </c>
    </row>
    <row r="261" spans="1:8" ht="24" customHeight="1" x14ac:dyDescent="0.25">
      <c r="A261" s="83">
        <v>258</v>
      </c>
      <c r="B261" s="350" t="s">
        <v>744</v>
      </c>
      <c r="C261" s="233">
        <v>2</v>
      </c>
      <c r="D261" s="234" t="s">
        <v>13</v>
      </c>
      <c r="E261" s="226">
        <v>12</v>
      </c>
      <c r="F261" s="231">
        <f t="shared" si="10"/>
        <v>14.399999999999999</v>
      </c>
      <c r="G261" s="231">
        <f t="shared" si="11"/>
        <v>28.799999999999997</v>
      </c>
    </row>
    <row r="262" spans="1:8" ht="24" customHeight="1" x14ac:dyDescent="0.25">
      <c r="A262" s="83">
        <v>259</v>
      </c>
      <c r="B262" s="350" t="s">
        <v>31</v>
      </c>
      <c r="C262" s="233">
        <v>10</v>
      </c>
      <c r="D262" s="234" t="s">
        <v>13</v>
      </c>
      <c r="E262" s="226">
        <v>10</v>
      </c>
      <c r="F262" s="231">
        <f t="shared" si="10"/>
        <v>12</v>
      </c>
      <c r="G262" s="231">
        <f t="shared" si="11"/>
        <v>120</v>
      </c>
    </row>
    <row r="263" spans="1:8" ht="24" customHeight="1" x14ac:dyDescent="0.25">
      <c r="A263" s="83">
        <v>260</v>
      </c>
      <c r="B263" s="350" t="s">
        <v>30</v>
      </c>
      <c r="C263" s="233">
        <v>10</v>
      </c>
      <c r="D263" s="234" t="s">
        <v>13</v>
      </c>
      <c r="E263" s="226">
        <v>9</v>
      </c>
      <c r="F263" s="231">
        <f t="shared" si="10"/>
        <v>10.799999999999999</v>
      </c>
      <c r="G263" s="231">
        <f t="shared" si="11"/>
        <v>107.99999999999999</v>
      </c>
    </row>
    <row r="264" spans="1:8" ht="24" customHeight="1" x14ac:dyDescent="0.25">
      <c r="A264" s="83">
        <v>261</v>
      </c>
      <c r="B264" s="350" t="s">
        <v>29</v>
      </c>
      <c r="C264" s="233">
        <v>4</v>
      </c>
      <c r="D264" s="234" t="s">
        <v>13</v>
      </c>
      <c r="E264" s="226">
        <v>7</v>
      </c>
      <c r="F264" s="231">
        <f t="shared" si="10"/>
        <v>8.4</v>
      </c>
      <c r="G264" s="231">
        <f t="shared" si="11"/>
        <v>33.6</v>
      </c>
    </row>
    <row r="265" spans="1:8" ht="24" customHeight="1" x14ac:dyDescent="0.25">
      <c r="A265" s="83">
        <v>262</v>
      </c>
      <c r="B265" s="350" t="s">
        <v>32</v>
      </c>
      <c r="C265" s="233">
        <v>4</v>
      </c>
      <c r="D265" s="234" t="s">
        <v>13</v>
      </c>
      <c r="E265" s="226">
        <v>8</v>
      </c>
      <c r="F265" s="231">
        <f t="shared" si="10"/>
        <v>9.6</v>
      </c>
      <c r="G265" s="231">
        <f t="shared" si="11"/>
        <v>38.4</v>
      </c>
    </row>
    <row r="266" spans="1:8" ht="24" customHeight="1" x14ac:dyDescent="0.25">
      <c r="A266" s="83">
        <v>263</v>
      </c>
      <c r="B266" s="350" t="s">
        <v>33</v>
      </c>
      <c r="C266" s="233">
        <v>2</v>
      </c>
      <c r="D266" s="234" t="s">
        <v>13</v>
      </c>
      <c r="E266" s="226">
        <v>9</v>
      </c>
      <c r="F266" s="231">
        <f t="shared" si="10"/>
        <v>10.799999999999999</v>
      </c>
      <c r="G266" s="231">
        <f t="shared" si="11"/>
        <v>21.599999999999998</v>
      </c>
    </row>
    <row r="267" spans="1:8" ht="24" customHeight="1" x14ac:dyDescent="0.25">
      <c r="A267" s="83">
        <v>264</v>
      </c>
      <c r="B267" s="351" t="s">
        <v>624</v>
      </c>
      <c r="C267" s="240">
        <v>2</v>
      </c>
      <c r="D267" s="239" t="s">
        <v>622</v>
      </c>
      <c r="E267" s="229">
        <v>85</v>
      </c>
      <c r="F267" s="231">
        <f t="shared" si="10"/>
        <v>102</v>
      </c>
      <c r="G267" s="231">
        <f t="shared" si="11"/>
        <v>204</v>
      </c>
    </row>
    <row r="268" spans="1:8" ht="24" customHeight="1" x14ac:dyDescent="0.25">
      <c r="A268" s="83">
        <v>265</v>
      </c>
      <c r="B268" s="351" t="s">
        <v>623</v>
      </c>
      <c r="C268" s="240">
        <v>2</v>
      </c>
      <c r="D268" s="239" t="s">
        <v>622</v>
      </c>
      <c r="E268" s="229">
        <v>32</v>
      </c>
      <c r="F268" s="231">
        <f t="shared" si="10"/>
        <v>38.4</v>
      </c>
      <c r="G268" s="231">
        <f t="shared" si="11"/>
        <v>76.8</v>
      </c>
    </row>
    <row r="269" spans="1:8" ht="24" customHeight="1" x14ac:dyDescent="0.25">
      <c r="A269" s="83">
        <v>266</v>
      </c>
      <c r="B269" s="351" t="s">
        <v>828</v>
      </c>
      <c r="C269" s="228">
        <v>1</v>
      </c>
      <c r="D269" s="228">
        <v>10</v>
      </c>
      <c r="E269" s="226">
        <v>10</v>
      </c>
      <c r="F269" s="231">
        <f t="shared" si="10"/>
        <v>12</v>
      </c>
      <c r="G269" s="231">
        <f t="shared" si="11"/>
        <v>12</v>
      </c>
    </row>
    <row r="271" spans="1:8" x14ac:dyDescent="0.25">
      <c r="F271" s="22" t="s">
        <v>909</v>
      </c>
      <c r="G271" s="22">
        <f>SUM(G5:G270)</f>
        <v>63235.860000000008</v>
      </c>
      <c r="H271" s="22" t="s">
        <v>1457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G12" sqref="G12"/>
    </sheetView>
  </sheetViews>
  <sheetFormatPr defaultColWidth="14" defaultRowHeight="13.2" x14ac:dyDescent="0.25"/>
  <cols>
    <col min="1" max="1" width="7.109375" style="21" customWidth="1"/>
    <col min="2" max="2" width="52.6640625" style="4" customWidth="1"/>
    <col min="3" max="3" width="7.109375" style="5" customWidth="1"/>
    <col min="4" max="4" width="13" style="22" customWidth="1"/>
    <col min="5" max="5" width="8.44140625" style="22" customWidth="1"/>
    <col min="6" max="6" width="8.5546875" style="22" customWidth="1"/>
    <col min="7" max="7" width="11.44140625" style="22" customWidth="1"/>
    <col min="8" max="9" width="9.109375" style="22" customWidth="1"/>
    <col min="10" max="10" width="13" style="22" customWidth="1"/>
    <col min="11" max="243" width="9.109375" style="22" customWidth="1"/>
    <col min="244" max="244" width="4.88671875" style="22" customWidth="1"/>
    <col min="245" max="245" width="5.88671875" style="22" customWidth="1"/>
    <col min="246" max="246" width="16.88671875" style="22" customWidth="1"/>
    <col min="247" max="247" width="16.5546875" style="22" customWidth="1"/>
    <col min="248" max="248" width="15.109375" style="22" customWidth="1"/>
    <col min="249" max="249" width="16.88671875" style="22" customWidth="1"/>
    <col min="250" max="16384" width="14" style="22"/>
  </cols>
  <sheetData>
    <row r="1" spans="1:15" ht="17.399999999999999" x14ac:dyDescent="0.3">
      <c r="A1" s="2"/>
      <c r="B1" s="2" t="s">
        <v>1464</v>
      </c>
      <c r="C1" s="2"/>
      <c r="D1" s="2"/>
      <c r="E1" s="2"/>
      <c r="F1" s="55" t="s">
        <v>464</v>
      </c>
      <c r="G1" s="56"/>
      <c r="H1" s="56"/>
      <c r="I1" s="56"/>
      <c r="J1" s="56"/>
      <c r="K1" s="57">
        <v>1330</v>
      </c>
      <c r="L1" s="58" t="s">
        <v>465</v>
      </c>
    </row>
    <row r="2" spans="1:15" ht="17.399999999999999" x14ac:dyDescent="0.25">
      <c r="A2" s="2" t="s">
        <v>1420</v>
      </c>
      <c r="B2" s="2"/>
      <c r="C2" s="2"/>
      <c r="D2" s="2"/>
      <c r="E2" s="2"/>
      <c r="F2" s="2"/>
      <c r="G2" s="2"/>
      <c r="H2" s="2"/>
    </row>
    <row r="3" spans="1:15" x14ac:dyDescent="0.25">
      <c r="A3" s="4"/>
      <c r="B3" s="5"/>
      <c r="C3" s="6"/>
    </row>
    <row r="4" spans="1:15" s="12" customFormat="1" ht="26.4" x14ac:dyDescent="0.25">
      <c r="A4" s="9" t="s">
        <v>105</v>
      </c>
      <c r="B4" s="9" t="s">
        <v>1</v>
      </c>
      <c r="C4" s="10" t="s">
        <v>2</v>
      </c>
      <c r="D4" s="30" t="s">
        <v>3</v>
      </c>
      <c r="E4" s="90" t="s">
        <v>510</v>
      </c>
      <c r="F4" s="90" t="s">
        <v>511</v>
      </c>
      <c r="G4" s="91" t="s">
        <v>513</v>
      </c>
      <c r="H4" s="43"/>
    </row>
    <row r="5" spans="1:15" s="397" customFormat="1" ht="10.199999999999999" x14ac:dyDescent="0.2">
      <c r="A5" s="469">
        <v>1</v>
      </c>
      <c r="B5" s="469">
        <v>2</v>
      </c>
      <c r="C5" s="469">
        <v>3</v>
      </c>
      <c r="D5" s="469">
        <v>4</v>
      </c>
      <c r="E5" s="464"/>
      <c r="F5" s="464"/>
      <c r="G5" s="464"/>
      <c r="H5" s="464"/>
    </row>
    <row r="6" spans="1:15" ht="26.4" x14ac:dyDescent="0.25">
      <c r="A6" s="164">
        <v>1</v>
      </c>
      <c r="B6" s="165" t="s">
        <v>1421</v>
      </c>
      <c r="C6" s="140">
        <v>2</v>
      </c>
      <c r="D6" s="234" t="s">
        <v>1115</v>
      </c>
      <c r="E6" s="511">
        <v>320</v>
      </c>
      <c r="F6" s="154">
        <f t="shared" ref="F6:F8" si="0">E6*1.2</f>
        <v>384</v>
      </c>
      <c r="G6" s="231">
        <f t="shared" ref="G6:G8" si="1">C6*F6</f>
        <v>768</v>
      </c>
      <c r="H6" s="29"/>
    </row>
    <row r="7" spans="1:15" ht="26.4" x14ac:dyDescent="0.25">
      <c r="A7" s="512">
        <v>2</v>
      </c>
      <c r="B7" s="165" t="s">
        <v>1422</v>
      </c>
      <c r="C7" s="513">
        <v>2</v>
      </c>
      <c r="D7" s="234" t="s">
        <v>1115</v>
      </c>
      <c r="E7" s="511">
        <v>320</v>
      </c>
      <c r="F7" s="154">
        <f t="shared" si="0"/>
        <v>384</v>
      </c>
      <c r="G7" s="231">
        <f t="shared" si="1"/>
        <v>768</v>
      </c>
      <c r="H7" s="29"/>
    </row>
    <row r="8" spans="1:15" ht="26.4" x14ac:dyDescent="0.25">
      <c r="A8" s="93">
        <v>3</v>
      </c>
      <c r="B8" s="514" t="s">
        <v>1423</v>
      </c>
      <c r="C8" s="233">
        <v>1</v>
      </c>
      <c r="D8" s="234" t="s">
        <v>1115</v>
      </c>
      <c r="E8" s="511">
        <v>320</v>
      </c>
      <c r="F8" s="154">
        <f t="shared" si="0"/>
        <v>384</v>
      </c>
      <c r="G8" s="231">
        <f t="shared" si="1"/>
        <v>384</v>
      </c>
      <c r="H8" s="29"/>
    </row>
    <row r="9" spans="1:15" ht="13.8" x14ac:dyDescent="0.25">
      <c r="A9" s="164">
        <v>4</v>
      </c>
      <c r="B9" s="515" t="s">
        <v>1424</v>
      </c>
      <c r="C9" s="516">
        <v>2</v>
      </c>
      <c r="D9" s="517" t="s">
        <v>88</v>
      </c>
      <c r="E9" s="231">
        <v>500</v>
      </c>
      <c r="F9" s="231">
        <f>E9*1.2</f>
        <v>600</v>
      </c>
      <c r="G9" s="231">
        <f>C9*F9</f>
        <v>1200</v>
      </c>
    </row>
    <row r="10" spans="1:15" ht="13.8" x14ac:dyDescent="0.25">
      <c r="A10" s="512">
        <v>5</v>
      </c>
      <c r="B10" s="515" t="s">
        <v>1425</v>
      </c>
      <c r="C10" s="516">
        <v>1</v>
      </c>
      <c r="D10" s="517" t="s">
        <v>100</v>
      </c>
      <c r="E10" s="231">
        <v>200</v>
      </c>
      <c r="F10" s="231">
        <f>E10*1.2</f>
        <v>240</v>
      </c>
      <c r="G10" s="231">
        <f>C10*F10</f>
        <v>240</v>
      </c>
    </row>
    <row r="11" spans="1:15" ht="27.6" x14ac:dyDescent="0.3">
      <c r="A11" s="93">
        <v>6</v>
      </c>
      <c r="B11" s="515" t="s">
        <v>1426</v>
      </c>
      <c r="C11" s="516">
        <v>1</v>
      </c>
      <c r="D11" s="517" t="s">
        <v>90</v>
      </c>
      <c r="E11" s="231">
        <v>150</v>
      </c>
      <c r="F11" s="231">
        <f>E11*1.2</f>
        <v>180</v>
      </c>
      <c r="G11" s="231">
        <f>C11*F11</f>
        <v>180</v>
      </c>
      <c r="I11" s="55" t="s">
        <v>464</v>
      </c>
      <c r="J11" s="56"/>
      <c r="K11" s="56"/>
      <c r="L11" s="56"/>
      <c r="M11" s="56"/>
      <c r="N11" s="57">
        <v>1416</v>
      </c>
      <c r="O11" s="58" t="s">
        <v>465</v>
      </c>
    </row>
    <row r="12" spans="1:15" ht="57.6" x14ac:dyDescent="0.3">
      <c r="A12" s="164">
        <v>7</v>
      </c>
      <c r="B12" s="518" t="s">
        <v>821</v>
      </c>
      <c r="C12" s="225">
        <v>1</v>
      </c>
      <c r="D12" s="225" t="s">
        <v>822</v>
      </c>
      <c r="E12" s="225">
        <v>500</v>
      </c>
      <c r="F12" s="123">
        <f>E12*1.2</f>
        <v>600</v>
      </c>
      <c r="G12" s="231">
        <f>C12*F12</f>
        <v>600</v>
      </c>
    </row>
    <row r="13" spans="1:15" x14ac:dyDescent="0.25">
      <c r="F13" s="22" t="s">
        <v>478</v>
      </c>
      <c r="G13" s="22">
        <f>SUM(G6:G12)</f>
        <v>4140</v>
      </c>
      <c r="H13" s="22" t="s">
        <v>1457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4" workbookViewId="0">
      <selection activeCell="K19" sqref="K19"/>
    </sheetView>
  </sheetViews>
  <sheetFormatPr defaultColWidth="9.109375" defaultRowHeight="14.4" x14ac:dyDescent="0.3"/>
  <cols>
    <col min="1" max="1" width="6.6640625" style="36" customWidth="1"/>
    <col min="2" max="2" width="42.5546875" style="36" customWidth="1"/>
    <col min="3" max="3" width="7.44140625" style="36" customWidth="1"/>
    <col min="4" max="4" width="13.88671875" style="36" customWidth="1"/>
    <col min="5" max="6" width="9.109375" style="36"/>
    <col min="7" max="7" width="12.44140625" style="36" customWidth="1"/>
    <col min="8" max="9" width="9.109375" style="36"/>
    <col min="10" max="10" width="11.6640625" style="36" customWidth="1"/>
    <col min="11" max="16384" width="9.109375" style="36"/>
  </cols>
  <sheetData>
    <row r="1" spans="1:11" x14ac:dyDescent="0.3">
      <c r="E1" s="55" t="s">
        <v>464</v>
      </c>
      <c r="F1" s="56"/>
      <c r="G1" s="56"/>
      <c r="H1" s="56"/>
      <c r="I1" s="56"/>
      <c r="J1" s="57">
        <v>14166</v>
      </c>
      <c r="K1" s="58" t="s">
        <v>465</v>
      </c>
    </row>
    <row r="2" spans="1:11" ht="17.399999999999999" x14ac:dyDescent="0.3">
      <c r="A2" s="70" t="s">
        <v>1463</v>
      </c>
      <c r="B2" s="70"/>
      <c r="C2" s="70"/>
      <c r="D2" s="70"/>
      <c r="E2" s="2"/>
      <c r="F2" s="2"/>
      <c r="G2" s="2"/>
      <c r="H2" s="2"/>
      <c r="I2" s="2"/>
      <c r="J2" s="2"/>
    </row>
    <row r="3" spans="1:11" ht="17.399999999999999" x14ac:dyDescent="0.3">
      <c r="A3" s="70" t="s">
        <v>1427</v>
      </c>
      <c r="B3" s="70"/>
      <c r="C3" s="70"/>
      <c r="D3" s="70"/>
      <c r="E3" s="2"/>
      <c r="F3" s="2"/>
      <c r="G3" s="2"/>
      <c r="H3" s="2"/>
      <c r="I3" s="2"/>
      <c r="J3" s="529">
        <f>J1*1.2</f>
        <v>16999.2</v>
      </c>
    </row>
    <row r="4" spans="1:11" s="12" customFormat="1" ht="26.4" x14ac:dyDescent="0.25">
      <c r="A4" s="68" t="s">
        <v>105</v>
      </c>
      <c r="B4" s="68" t="s">
        <v>1</v>
      </c>
      <c r="C4" s="281" t="s">
        <v>2</v>
      </c>
      <c r="D4" s="77" t="s">
        <v>3</v>
      </c>
      <c r="E4" s="90" t="s">
        <v>510</v>
      </c>
      <c r="F4" s="90" t="s">
        <v>511</v>
      </c>
      <c r="G4" s="91" t="s">
        <v>513</v>
      </c>
      <c r="H4" s="43"/>
      <c r="J4" s="12">
        <f>SUM(F18:F20)</f>
        <v>3858</v>
      </c>
    </row>
    <row r="5" spans="1:11" s="397" customFormat="1" ht="10.199999999999999" x14ac:dyDescent="0.2">
      <c r="A5" s="493">
        <v>1</v>
      </c>
      <c r="B5" s="493">
        <v>2</v>
      </c>
      <c r="C5" s="493">
        <v>3</v>
      </c>
      <c r="D5" s="493">
        <v>4</v>
      </c>
      <c r="E5" s="469"/>
      <c r="F5" s="469"/>
      <c r="G5" s="469"/>
      <c r="H5" s="464"/>
    </row>
    <row r="6" spans="1:11" s="22" customFormat="1" ht="39.6" x14ac:dyDescent="0.3">
      <c r="A6" s="503">
        <v>1</v>
      </c>
      <c r="B6" s="519" t="s">
        <v>1428</v>
      </c>
      <c r="C6" s="63">
        <v>2</v>
      </c>
      <c r="D6" s="520" t="s">
        <v>1429</v>
      </c>
      <c r="E6" s="13"/>
      <c r="F6" s="13"/>
      <c r="G6" s="13"/>
      <c r="J6" s="42">
        <f>SUM(J3:J4)</f>
        <v>20857.2</v>
      </c>
    </row>
    <row r="7" spans="1:11" s="22" customFormat="1" ht="39.6" x14ac:dyDescent="0.25">
      <c r="A7" s="503">
        <v>2</v>
      </c>
      <c r="B7" s="519" t="s">
        <v>1430</v>
      </c>
      <c r="C7" s="63">
        <v>2</v>
      </c>
      <c r="D7" s="520" t="s">
        <v>1429</v>
      </c>
      <c r="E7" s="13"/>
      <c r="F7" s="13"/>
      <c r="G7" s="13"/>
    </row>
    <row r="8" spans="1:11" s="22" customFormat="1" ht="26.4" x14ac:dyDescent="0.25">
      <c r="A8" s="503">
        <v>3</v>
      </c>
      <c r="B8" s="519" t="s">
        <v>1431</v>
      </c>
      <c r="C8" s="63">
        <v>2</v>
      </c>
      <c r="D8" s="520" t="s">
        <v>1429</v>
      </c>
      <c r="E8" s="13"/>
      <c r="F8" s="13"/>
      <c r="G8" s="13"/>
    </row>
    <row r="9" spans="1:11" s="22" customFormat="1" ht="26.4" x14ac:dyDescent="0.25">
      <c r="A9" s="503">
        <v>4</v>
      </c>
      <c r="B9" s="519" t="s">
        <v>1432</v>
      </c>
      <c r="C9" s="63">
        <v>2</v>
      </c>
      <c r="D9" s="520" t="s">
        <v>1429</v>
      </c>
      <c r="E9" s="13"/>
      <c r="F9" s="13"/>
      <c r="G9" s="13"/>
    </row>
    <row r="10" spans="1:11" ht="26.4" x14ac:dyDescent="0.3">
      <c r="A10" s="326">
        <v>5</v>
      </c>
      <c r="B10" s="519" t="s">
        <v>1433</v>
      </c>
      <c r="C10" s="63">
        <v>2</v>
      </c>
      <c r="D10" s="520" t="s">
        <v>1429</v>
      </c>
      <c r="E10" s="54"/>
      <c r="F10" s="13"/>
      <c r="G10" s="54"/>
    </row>
    <row r="11" spans="1:11" ht="39.6" x14ac:dyDescent="0.3">
      <c r="A11" s="326">
        <v>6</v>
      </c>
      <c r="B11" s="519" t="s">
        <v>1434</v>
      </c>
      <c r="C11" s="63">
        <v>2</v>
      </c>
      <c r="D11" s="520" t="s">
        <v>1429</v>
      </c>
      <c r="E11" s="54"/>
      <c r="F11" s="13"/>
      <c r="G11" s="54"/>
    </row>
    <row r="12" spans="1:11" x14ac:dyDescent="0.3">
      <c r="A12" s="326">
        <v>7</v>
      </c>
      <c r="B12" s="519" t="s">
        <v>1435</v>
      </c>
      <c r="C12" s="63">
        <v>2</v>
      </c>
      <c r="D12" s="520" t="s">
        <v>1429</v>
      </c>
      <c r="E12" s="54"/>
      <c r="F12" s="13"/>
      <c r="G12" s="54"/>
    </row>
    <row r="13" spans="1:11" ht="27" x14ac:dyDescent="0.3">
      <c r="A13" s="326">
        <v>8</v>
      </c>
      <c r="B13" s="282" t="s">
        <v>1436</v>
      </c>
      <c r="C13" s="521">
        <v>1</v>
      </c>
      <c r="D13" s="522" t="s">
        <v>1278</v>
      </c>
      <c r="E13" s="54"/>
      <c r="F13" s="54"/>
      <c r="G13" s="54"/>
    </row>
    <row r="14" spans="1:11" ht="40.200000000000003" x14ac:dyDescent="0.3">
      <c r="A14" s="326">
        <v>9</v>
      </c>
      <c r="B14" s="282" t="s">
        <v>1437</v>
      </c>
      <c r="C14" s="521">
        <v>1</v>
      </c>
      <c r="D14" s="523" t="s">
        <v>1438</v>
      </c>
      <c r="E14" s="54"/>
      <c r="F14" s="54"/>
      <c r="G14" s="54"/>
    </row>
    <row r="15" spans="1:11" x14ac:dyDescent="0.3">
      <c r="A15" s="326">
        <v>10</v>
      </c>
      <c r="B15" s="282" t="s">
        <v>1439</v>
      </c>
      <c r="C15" s="521">
        <v>1</v>
      </c>
      <c r="D15" s="522" t="s">
        <v>302</v>
      </c>
      <c r="E15" s="54"/>
      <c r="F15" s="54"/>
      <c r="G15" s="54"/>
    </row>
    <row r="16" spans="1:11" x14ac:dyDescent="0.3">
      <c r="A16" s="326">
        <v>11</v>
      </c>
      <c r="B16" s="81" t="s">
        <v>1440</v>
      </c>
      <c r="C16" s="524">
        <v>1</v>
      </c>
      <c r="D16" s="522" t="s">
        <v>302</v>
      </c>
      <c r="E16" s="54"/>
      <c r="F16" s="54"/>
      <c r="G16" s="54"/>
    </row>
    <row r="17" spans="1:8" x14ac:dyDescent="0.3">
      <c r="A17" s="326">
        <v>12</v>
      </c>
      <c r="B17" s="525" t="s">
        <v>1441</v>
      </c>
      <c r="C17" s="524">
        <v>1</v>
      </c>
      <c r="D17" s="522" t="s">
        <v>302</v>
      </c>
      <c r="E17" s="54"/>
      <c r="F17" s="54"/>
      <c r="G17" s="54"/>
    </row>
    <row r="18" spans="1:8" ht="40.200000000000003" x14ac:dyDescent="0.3">
      <c r="A18" s="83">
        <v>13</v>
      </c>
      <c r="B18" s="526" t="s">
        <v>776</v>
      </c>
      <c r="C18" s="526">
        <v>1</v>
      </c>
      <c r="D18" s="526">
        <v>1</v>
      </c>
      <c r="E18" s="569">
        <v>1100</v>
      </c>
      <c r="F18" s="569">
        <f t="shared" ref="F18:F20" si="0">E18*1.2</f>
        <v>1320</v>
      </c>
      <c r="G18" s="527" t="s">
        <v>812</v>
      </c>
      <c r="H18" s="528">
        <v>1320</v>
      </c>
    </row>
    <row r="19" spans="1:8" ht="26.4" x14ac:dyDescent="0.3">
      <c r="A19" s="83">
        <v>14</v>
      </c>
      <c r="B19" s="109" t="s">
        <v>777</v>
      </c>
      <c r="C19" s="109">
        <v>1</v>
      </c>
      <c r="D19" s="109">
        <v>1</v>
      </c>
      <c r="E19" s="109">
        <v>1100</v>
      </c>
      <c r="F19" s="109">
        <f t="shared" si="0"/>
        <v>1320</v>
      </c>
      <c r="G19" s="54"/>
    </row>
    <row r="20" spans="1:8" ht="26.4" x14ac:dyDescent="0.3">
      <c r="A20" s="83">
        <v>15</v>
      </c>
      <c r="B20" s="109" t="s">
        <v>778</v>
      </c>
      <c r="C20" s="109">
        <v>1</v>
      </c>
      <c r="D20" s="109">
        <v>1</v>
      </c>
      <c r="E20" s="109">
        <v>1015</v>
      </c>
      <c r="F20" s="109">
        <f t="shared" si="0"/>
        <v>1218</v>
      </c>
      <c r="G20" s="54"/>
    </row>
    <row r="21" spans="1:8" x14ac:dyDescent="0.3">
      <c r="A21" s="93">
        <v>19</v>
      </c>
      <c r="B21" s="109" t="s">
        <v>1442</v>
      </c>
      <c r="C21" s="233">
        <v>1</v>
      </c>
      <c r="D21" s="110" t="s">
        <v>125</v>
      </c>
      <c r="E21" s="378"/>
      <c r="F21" s="378"/>
      <c r="G21" s="54"/>
    </row>
    <row r="22" spans="1:8" x14ac:dyDescent="0.3">
      <c r="A22" s="93">
        <v>20</v>
      </c>
      <c r="B22" s="109" t="s">
        <v>1443</v>
      </c>
      <c r="C22" s="233">
        <v>1</v>
      </c>
      <c r="D22" s="110" t="s">
        <v>125</v>
      </c>
      <c r="E22" s="378"/>
      <c r="F22" s="378"/>
      <c r="G22" s="54"/>
    </row>
    <row r="23" spans="1:8" x14ac:dyDescent="0.3">
      <c r="A23" s="93">
        <v>21</v>
      </c>
      <c r="B23" s="109" t="s">
        <v>1444</v>
      </c>
      <c r="C23" s="233">
        <v>1</v>
      </c>
      <c r="D23" s="110" t="s">
        <v>125</v>
      </c>
      <c r="E23" s="378"/>
      <c r="F23" s="378"/>
      <c r="G23" s="54"/>
    </row>
    <row r="24" spans="1:8" x14ac:dyDescent="0.3">
      <c r="A24" s="93">
        <v>22</v>
      </c>
      <c r="B24" s="109" t="s">
        <v>1445</v>
      </c>
      <c r="C24" s="233">
        <v>1</v>
      </c>
      <c r="D24" s="110" t="s">
        <v>125</v>
      </c>
      <c r="E24" s="378"/>
      <c r="F24" s="378"/>
      <c r="G24" s="54"/>
    </row>
    <row r="25" spans="1:8" x14ac:dyDescent="0.3">
      <c r="A25" s="93">
        <v>23</v>
      </c>
      <c r="B25" s="109" t="s">
        <v>1446</v>
      </c>
      <c r="C25" s="233">
        <v>1</v>
      </c>
      <c r="D25" s="110" t="s">
        <v>125</v>
      </c>
      <c r="E25" s="378"/>
      <c r="F25" s="378"/>
      <c r="G25" s="54"/>
    </row>
    <row r="26" spans="1:8" x14ac:dyDescent="0.3">
      <c r="A26" s="93">
        <v>24</v>
      </c>
      <c r="B26" s="109" t="s">
        <v>1447</v>
      </c>
      <c r="C26" s="233">
        <v>1</v>
      </c>
      <c r="D26" s="110" t="s">
        <v>125</v>
      </c>
      <c r="E26" s="378"/>
      <c r="F26" s="378"/>
      <c r="G26" s="54"/>
    </row>
    <row r="27" spans="1:8" ht="26.4" x14ac:dyDescent="0.3">
      <c r="A27" s="93">
        <v>25</v>
      </c>
      <c r="B27" s="109" t="s">
        <v>1374</v>
      </c>
      <c r="C27" s="233">
        <v>1</v>
      </c>
      <c r="D27" s="327" t="s">
        <v>1429</v>
      </c>
      <c r="E27" s="378"/>
      <c r="F27" s="378"/>
      <c r="G27" s="54"/>
    </row>
    <row r="28" spans="1:8" ht="26.4" x14ac:dyDescent="0.3">
      <c r="A28" s="93">
        <v>26</v>
      </c>
      <c r="B28" s="109" t="s">
        <v>1448</v>
      </c>
      <c r="C28" s="233">
        <v>1</v>
      </c>
      <c r="D28" s="327" t="s">
        <v>1429</v>
      </c>
      <c r="E28" s="378"/>
      <c r="F28" s="378"/>
      <c r="G28" s="54"/>
    </row>
    <row r="29" spans="1:8" ht="26.4" x14ac:dyDescent="0.3">
      <c r="A29" s="93">
        <v>27</v>
      </c>
      <c r="B29" s="109" t="s">
        <v>1449</v>
      </c>
      <c r="C29" s="233">
        <v>1</v>
      </c>
      <c r="D29" s="327" t="s">
        <v>1429</v>
      </c>
      <c r="E29" s="378"/>
      <c r="F29" s="378"/>
      <c r="G29" s="54"/>
    </row>
    <row r="31" spans="1:8" x14ac:dyDescent="0.3">
      <c r="F31" s="36" t="s">
        <v>1489</v>
      </c>
      <c r="H31" s="36" t="s">
        <v>1457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opLeftCell="A188" zoomScaleNormal="100" workbookViewId="0">
      <selection activeCell="C127" sqref="C127"/>
    </sheetView>
  </sheetViews>
  <sheetFormatPr defaultColWidth="14" defaultRowHeight="13.2" x14ac:dyDescent="0.25"/>
  <cols>
    <col min="1" max="1" width="5.88671875" style="21" customWidth="1"/>
    <col min="2" max="2" width="41.5546875" style="4" customWidth="1"/>
    <col min="3" max="3" width="7.109375" style="5" customWidth="1"/>
    <col min="4" max="4" width="12.5546875" style="22" customWidth="1"/>
    <col min="5" max="5" width="11.33203125" style="22" customWidth="1"/>
    <col min="6" max="6" width="10" style="23" customWidth="1"/>
    <col min="7" max="9" width="9.109375" style="22" customWidth="1"/>
    <col min="10" max="10" width="14.88671875" style="22" customWidth="1"/>
    <col min="11" max="11" width="14" style="22" customWidth="1"/>
    <col min="12" max="238" width="9.109375" style="22" customWidth="1"/>
    <col min="239" max="239" width="4.88671875" style="22" customWidth="1"/>
    <col min="240" max="240" width="5.88671875" style="22" customWidth="1"/>
    <col min="241" max="241" width="16.88671875" style="22" customWidth="1"/>
    <col min="242" max="242" width="16.5546875" style="22" customWidth="1"/>
    <col min="243" max="243" width="15.109375" style="22" customWidth="1"/>
    <col min="244" max="244" width="16.88671875" style="22" customWidth="1"/>
    <col min="245" max="16384" width="14" style="22"/>
  </cols>
  <sheetData>
    <row r="1" spans="1:12" hidden="1" x14ac:dyDescent="0.25">
      <c r="I1" s="24" t="s">
        <v>367</v>
      </c>
    </row>
    <row r="2" spans="1:12" ht="17.399999999999999" hidden="1" x14ac:dyDescent="0.3">
      <c r="A2" s="571"/>
      <c r="B2" s="571"/>
      <c r="C2" s="571"/>
      <c r="D2" s="571"/>
      <c r="E2" s="571"/>
      <c r="F2" s="571"/>
      <c r="I2" s="25"/>
    </row>
    <row r="3" spans="1:12" ht="17.399999999999999" hidden="1" x14ac:dyDescent="0.3">
      <c r="A3" s="26"/>
      <c r="B3" s="26"/>
      <c r="C3" s="26"/>
      <c r="D3" s="26"/>
      <c r="E3" s="26"/>
      <c r="F3" s="27"/>
      <c r="I3" s="25">
        <v>1</v>
      </c>
    </row>
    <row r="4" spans="1:12" ht="17.399999999999999" x14ac:dyDescent="0.3">
      <c r="A4" s="2"/>
      <c r="B4" s="2" t="s">
        <v>368</v>
      </c>
      <c r="C4" s="2"/>
      <c r="D4" s="2"/>
      <c r="E4" s="2"/>
      <c r="F4" s="55" t="s">
        <v>464</v>
      </c>
      <c r="G4" s="56"/>
      <c r="H4" s="56"/>
      <c r="I4" s="56"/>
      <c r="J4" s="56"/>
      <c r="K4" s="57">
        <v>5000</v>
      </c>
      <c r="L4" s="58" t="s">
        <v>465</v>
      </c>
    </row>
    <row r="5" spans="1:12" ht="17.399999999999999" x14ac:dyDescent="0.25">
      <c r="A5" s="2"/>
      <c r="B5" s="2" t="s">
        <v>911</v>
      </c>
      <c r="C5" s="2"/>
      <c r="D5" s="2"/>
      <c r="E5" s="2"/>
      <c r="F5" s="28"/>
      <c r="G5" s="29"/>
      <c r="H5" s="29"/>
      <c r="I5" s="25"/>
    </row>
    <row r="6" spans="1:12" x14ac:dyDescent="0.25">
      <c r="A6" s="4"/>
      <c r="B6" s="5"/>
      <c r="C6" s="6"/>
      <c r="E6" s="29"/>
      <c r="F6" s="25"/>
      <c r="G6" s="29"/>
      <c r="H6" s="29"/>
      <c r="I6" s="25"/>
    </row>
    <row r="7" spans="1:12" s="12" customFormat="1" ht="48.75" customHeight="1" x14ac:dyDescent="0.25">
      <c r="A7" s="9" t="s">
        <v>105</v>
      </c>
      <c r="B7" s="53" t="s">
        <v>1</v>
      </c>
      <c r="C7" s="95" t="s">
        <v>2</v>
      </c>
      <c r="D7" s="96" t="s">
        <v>3</v>
      </c>
      <c r="E7" s="90" t="s">
        <v>495</v>
      </c>
      <c r="F7" s="313" t="s">
        <v>496</v>
      </c>
      <c r="G7" s="91" t="s">
        <v>504</v>
      </c>
      <c r="H7" s="31"/>
      <c r="I7" s="25"/>
      <c r="J7" s="31"/>
      <c r="K7" s="31"/>
      <c r="L7" s="31"/>
    </row>
    <row r="8" spans="1:12" x14ac:dyDescent="0.25">
      <c r="A8" s="93">
        <v>1</v>
      </c>
      <c r="B8" s="94" t="s">
        <v>369</v>
      </c>
      <c r="C8" s="233">
        <v>4</v>
      </c>
      <c r="D8" s="234" t="s">
        <v>370</v>
      </c>
      <c r="E8" s="97">
        <v>16</v>
      </c>
      <c r="F8" s="98">
        <f>E8*1.2</f>
        <v>19.2</v>
      </c>
      <c r="G8" s="98">
        <f>C8*F8</f>
        <v>76.8</v>
      </c>
      <c r="H8" s="29"/>
      <c r="I8" s="25"/>
      <c r="J8" s="29"/>
      <c r="K8" s="29"/>
      <c r="L8" s="29"/>
    </row>
    <row r="9" spans="1:12" x14ac:dyDescent="0.25">
      <c r="A9" s="86">
        <v>2</v>
      </c>
      <c r="B9" s="94" t="s">
        <v>371</v>
      </c>
      <c r="C9" s="233">
        <v>3</v>
      </c>
      <c r="D9" s="234" t="s">
        <v>372</v>
      </c>
      <c r="E9" s="97">
        <v>4</v>
      </c>
      <c r="F9" s="98">
        <f t="shared" ref="F9:F72" si="0">E9*1.2</f>
        <v>4.8</v>
      </c>
      <c r="G9" s="98">
        <f t="shared" ref="G9:G72" si="1">C9*F9</f>
        <v>14.399999999999999</v>
      </c>
      <c r="H9" s="29"/>
      <c r="I9" s="25"/>
      <c r="J9" s="29"/>
      <c r="K9" s="29"/>
      <c r="L9" s="29"/>
    </row>
    <row r="10" spans="1:12" x14ac:dyDescent="0.25">
      <c r="A10" s="86">
        <v>3</v>
      </c>
      <c r="B10" s="94" t="s">
        <v>373</v>
      </c>
      <c r="C10" s="233">
        <v>4</v>
      </c>
      <c r="D10" s="234" t="s">
        <v>374</v>
      </c>
      <c r="E10" s="97">
        <v>6</v>
      </c>
      <c r="F10" s="98">
        <f t="shared" si="0"/>
        <v>7.1999999999999993</v>
      </c>
      <c r="G10" s="98">
        <f t="shared" si="1"/>
        <v>28.799999999999997</v>
      </c>
      <c r="H10" s="14"/>
      <c r="I10" s="25"/>
      <c r="J10" s="29"/>
      <c r="K10" s="29"/>
      <c r="L10" s="29"/>
    </row>
    <row r="11" spans="1:12" x14ac:dyDescent="0.25">
      <c r="A11" s="86">
        <v>4</v>
      </c>
      <c r="B11" s="94" t="s">
        <v>375</v>
      </c>
      <c r="C11" s="233">
        <v>2</v>
      </c>
      <c r="D11" s="234" t="s">
        <v>377</v>
      </c>
      <c r="E11" s="97">
        <v>5</v>
      </c>
      <c r="F11" s="98">
        <f t="shared" si="0"/>
        <v>6</v>
      </c>
      <c r="G11" s="98">
        <f t="shared" si="1"/>
        <v>12</v>
      </c>
      <c r="H11" s="29"/>
      <c r="I11" s="25"/>
      <c r="J11" s="29"/>
      <c r="K11" s="29"/>
      <c r="L11" s="29"/>
    </row>
    <row r="12" spans="1:12" ht="15.6" x14ac:dyDescent="0.25">
      <c r="A12" s="86">
        <v>5</v>
      </c>
      <c r="B12" s="100" t="s">
        <v>829</v>
      </c>
      <c r="C12" s="233">
        <v>2</v>
      </c>
      <c r="D12" s="234" t="s">
        <v>372</v>
      </c>
      <c r="E12" s="97">
        <v>26</v>
      </c>
      <c r="F12" s="98">
        <f t="shared" si="0"/>
        <v>31.2</v>
      </c>
      <c r="G12" s="98">
        <f t="shared" si="1"/>
        <v>62.4</v>
      </c>
      <c r="H12" s="29"/>
      <c r="I12" s="25"/>
      <c r="J12" s="29"/>
      <c r="K12" s="29"/>
      <c r="L12" s="29"/>
    </row>
    <row r="13" spans="1:12" ht="15.6" x14ac:dyDescent="0.25">
      <c r="A13" s="86">
        <v>6</v>
      </c>
      <c r="B13" s="94" t="s">
        <v>450</v>
      </c>
      <c r="C13" s="233">
        <v>2</v>
      </c>
      <c r="D13" s="234" t="s">
        <v>377</v>
      </c>
      <c r="E13" s="97">
        <v>25</v>
      </c>
      <c r="F13" s="98">
        <f t="shared" si="0"/>
        <v>30</v>
      </c>
      <c r="G13" s="98">
        <f t="shared" si="1"/>
        <v>60</v>
      </c>
      <c r="H13" s="29"/>
      <c r="I13" s="25"/>
      <c r="J13" s="29"/>
      <c r="K13" s="29"/>
      <c r="L13" s="29"/>
    </row>
    <row r="14" spans="1:12" ht="15.6" x14ac:dyDescent="0.25">
      <c r="A14" s="86">
        <v>7</v>
      </c>
      <c r="B14" s="100" t="s">
        <v>451</v>
      </c>
      <c r="C14" s="233">
        <v>2</v>
      </c>
      <c r="D14" s="234" t="s">
        <v>378</v>
      </c>
      <c r="E14" s="97">
        <v>40</v>
      </c>
      <c r="F14" s="98">
        <f t="shared" si="0"/>
        <v>48</v>
      </c>
      <c r="G14" s="98">
        <f t="shared" si="1"/>
        <v>96</v>
      </c>
      <c r="H14" s="29"/>
      <c r="I14" s="25"/>
      <c r="J14" s="29"/>
      <c r="K14" s="29"/>
      <c r="L14" s="29"/>
    </row>
    <row r="15" spans="1:12" ht="15.6" x14ac:dyDescent="0.25">
      <c r="A15" s="86">
        <v>8</v>
      </c>
      <c r="B15" s="94" t="s">
        <v>452</v>
      </c>
      <c r="C15" s="233">
        <v>2</v>
      </c>
      <c r="D15" s="234" t="s">
        <v>372</v>
      </c>
      <c r="E15" s="97">
        <v>15</v>
      </c>
      <c r="F15" s="98">
        <f t="shared" si="0"/>
        <v>18</v>
      </c>
      <c r="G15" s="98">
        <f t="shared" si="1"/>
        <v>36</v>
      </c>
      <c r="H15" s="29"/>
      <c r="I15" s="25"/>
      <c r="J15" s="29"/>
      <c r="K15" s="29"/>
      <c r="L15" s="29"/>
    </row>
    <row r="16" spans="1:12" ht="15.6" x14ac:dyDescent="0.25">
      <c r="A16" s="86">
        <v>9</v>
      </c>
      <c r="B16" s="100" t="s">
        <v>453</v>
      </c>
      <c r="C16" s="233">
        <v>2</v>
      </c>
      <c r="D16" s="234" t="s">
        <v>377</v>
      </c>
      <c r="E16" s="97">
        <v>8</v>
      </c>
      <c r="F16" s="98">
        <f t="shared" si="0"/>
        <v>9.6</v>
      </c>
      <c r="G16" s="98">
        <f t="shared" si="1"/>
        <v>19.2</v>
      </c>
      <c r="H16" s="29"/>
      <c r="I16" s="25"/>
      <c r="J16" s="29"/>
      <c r="K16" s="29"/>
      <c r="L16" s="29"/>
    </row>
    <row r="17" spans="1:12" ht="15.6" x14ac:dyDescent="0.25">
      <c r="A17" s="86">
        <v>10</v>
      </c>
      <c r="B17" s="94" t="s">
        <v>454</v>
      </c>
      <c r="C17" s="233">
        <v>2</v>
      </c>
      <c r="D17" s="234" t="s">
        <v>376</v>
      </c>
      <c r="E17" s="97">
        <v>12</v>
      </c>
      <c r="F17" s="98">
        <f t="shared" si="0"/>
        <v>14.399999999999999</v>
      </c>
      <c r="G17" s="98">
        <f t="shared" si="1"/>
        <v>28.799999999999997</v>
      </c>
      <c r="H17" s="29"/>
      <c r="I17" s="25"/>
      <c r="J17" s="29"/>
      <c r="K17" s="29"/>
      <c r="L17" s="29"/>
    </row>
    <row r="18" spans="1:12" ht="15.6" x14ac:dyDescent="0.25">
      <c r="A18" s="86">
        <v>11</v>
      </c>
      <c r="B18" s="100" t="s">
        <v>455</v>
      </c>
      <c r="C18" s="233">
        <v>2</v>
      </c>
      <c r="D18" s="234" t="s">
        <v>379</v>
      </c>
      <c r="E18" s="97">
        <v>20</v>
      </c>
      <c r="F18" s="98">
        <f t="shared" si="0"/>
        <v>24</v>
      </c>
      <c r="G18" s="98">
        <f t="shared" si="1"/>
        <v>48</v>
      </c>
      <c r="H18" s="29"/>
      <c r="I18" s="25"/>
      <c r="J18" s="29"/>
      <c r="K18" s="29"/>
      <c r="L18" s="29"/>
    </row>
    <row r="19" spans="1:12" x14ac:dyDescent="0.25">
      <c r="A19" s="86">
        <v>12</v>
      </c>
      <c r="B19" s="94" t="s">
        <v>380</v>
      </c>
      <c r="C19" s="233">
        <v>2</v>
      </c>
      <c r="D19" s="234" t="s">
        <v>377</v>
      </c>
      <c r="E19" s="97">
        <v>6</v>
      </c>
      <c r="F19" s="98">
        <f t="shared" si="0"/>
        <v>7.1999999999999993</v>
      </c>
      <c r="G19" s="98">
        <f t="shared" si="1"/>
        <v>14.399999999999999</v>
      </c>
      <c r="H19" s="29"/>
      <c r="I19" s="25"/>
      <c r="J19" s="29"/>
      <c r="K19" s="29"/>
      <c r="L19" s="29"/>
    </row>
    <row r="20" spans="1:12" ht="15.6" x14ac:dyDescent="0.25">
      <c r="A20" s="86">
        <v>13</v>
      </c>
      <c r="B20" s="100" t="s">
        <v>456</v>
      </c>
      <c r="C20" s="233">
        <v>2</v>
      </c>
      <c r="D20" s="234" t="s">
        <v>377</v>
      </c>
      <c r="E20" s="97">
        <v>25</v>
      </c>
      <c r="F20" s="98">
        <f t="shared" si="0"/>
        <v>30</v>
      </c>
      <c r="G20" s="98">
        <f t="shared" si="1"/>
        <v>60</v>
      </c>
      <c r="H20" s="29"/>
      <c r="I20" s="25"/>
      <c r="J20" s="29"/>
      <c r="K20" s="29"/>
      <c r="L20" s="29"/>
    </row>
    <row r="21" spans="1:12" ht="15.6" x14ac:dyDescent="0.25">
      <c r="A21" s="86">
        <v>14</v>
      </c>
      <c r="B21" s="94" t="s">
        <v>457</v>
      </c>
      <c r="C21" s="233">
        <v>2</v>
      </c>
      <c r="D21" s="234" t="s">
        <v>381</v>
      </c>
      <c r="E21" s="97">
        <v>25</v>
      </c>
      <c r="F21" s="98">
        <f t="shared" si="0"/>
        <v>30</v>
      </c>
      <c r="G21" s="98">
        <f t="shared" si="1"/>
        <v>60</v>
      </c>
      <c r="H21" s="29"/>
      <c r="I21" s="25"/>
      <c r="J21" s="29"/>
      <c r="K21" s="29"/>
      <c r="L21" s="29"/>
    </row>
    <row r="22" spans="1:12" ht="15.6" x14ac:dyDescent="0.25">
      <c r="A22" s="86">
        <v>15</v>
      </c>
      <c r="B22" s="100" t="s">
        <v>458</v>
      </c>
      <c r="C22" s="233">
        <v>2</v>
      </c>
      <c r="D22" s="234" t="s">
        <v>382</v>
      </c>
      <c r="E22" s="97">
        <v>18</v>
      </c>
      <c r="F22" s="98">
        <f t="shared" si="0"/>
        <v>21.599999999999998</v>
      </c>
      <c r="G22" s="98">
        <f t="shared" si="1"/>
        <v>43.199999999999996</v>
      </c>
      <c r="H22" s="29"/>
      <c r="I22" s="25"/>
      <c r="J22" s="29"/>
      <c r="K22" s="29"/>
      <c r="L22" s="29"/>
    </row>
    <row r="23" spans="1:12" ht="15.6" x14ac:dyDescent="0.25">
      <c r="A23" s="86">
        <v>16</v>
      </c>
      <c r="B23" s="94" t="s">
        <v>459</v>
      </c>
      <c r="C23" s="233">
        <v>2</v>
      </c>
      <c r="D23" s="234" t="s">
        <v>377</v>
      </c>
      <c r="E23" s="97">
        <v>21</v>
      </c>
      <c r="F23" s="98">
        <f t="shared" si="0"/>
        <v>25.2</v>
      </c>
      <c r="G23" s="98">
        <f t="shared" si="1"/>
        <v>50.4</v>
      </c>
      <c r="H23" s="29"/>
      <c r="I23" s="25"/>
      <c r="J23" s="29"/>
      <c r="K23" s="29"/>
      <c r="L23" s="29"/>
    </row>
    <row r="24" spans="1:12" x14ac:dyDescent="0.25">
      <c r="A24" s="86">
        <v>17</v>
      </c>
      <c r="B24" s="100" t="s">
        <v>383</v>
      </c>
      <c r="C24" s="233">
        <v>2</v>
      </c>
      <c r="D24" s="234" t="s">
        <v>374</v>
      </c>
      <c r="E24" s="97">
        <v>35</v>
      </c>
      <c r="F24" s="98">
        <f t="shared" si="0"/>
        <v>42</v>
      </c>
      <c r="G24" s="98">
        <f t="shared" si="1"/>
        <v>84</v>
      </c>
      <c r="H24" s="29"/>
      <c r="I24" s="29"/>
      <c r="J24" s="29"/>
      <c r="K24" s="29"/>
      <c r="L24" s="29"/>
    </row>
    <row r="25" spans="1:12" x14ac:dyDescent="0.25">
      <c r="A25" s="86">
        <v>18</v>
      </c>
      <c r="B25" s="94" t="s">
        <v>384</v>
      </c>
      <c r="C25" s="233">
        <v>2</v>
      </c>
      <c r="D25" s="234" t="s">
        <v>385</v>
      </c>
      <c r="E25" s="97">
        <v>10</v>
      </c>
      <c r="F25" s="98">
        <f t="shared" si="0"/>
        <v>12</v>
      </c>
      <c r="G25" s="98">
        <f t="shared" si="1"/>
        <v>24</v>
      </c>
      <c r="H25" s="29"/>
      <c r="I25" s="29"/>
      <c r="J25" s="29"/>
      <c r="K25" s="29"/>
      <c r="L25" s="29"/>
    </row>
    <row r="26" spans="1:12" ht="15.6" x14ac:dyDescent="0.25">
      <c r="A26" s="86">
        <v>19</v>
      </c>
      <c r="B26" s="100" t="s">
        <v>460</v>
      </c>
      <c r="C26" s="233">
        <v>3</v>
      </c>
      <c r="D26" s="234" t="s">
        <v>374</v>
      </c>
      <c r="E26" s="97">
        <v>14</v>
      </c>
      <c r="F26" s="98">
        <f t="shared" si="0"/>
        <v>16.8</v>
      </c>
      <c r="G26" s="98">
        <f t="shared" si="1"/>
        <v>50.400000000000006</v>
      </c>
      <c r="H26" s="29"/>
      <c r="I26" s="29"/>
      <c r="J26" s="29"/>
      <c r="K26" s="29"/>
      <c r="L26" s="29"/>
    </row>
    <row r="27" spans="1:12" x14ac:dyDescent="0.25">
      <c r="A27" s="86">
        <v>20</v>
      </c>
      <c r="B27" s="94" t="s">
        <v>386</v>
      </c>
      <c r="C27" s="233">
        <v>4</v>
      </c>
      <c r="D27" s="234" t="s">
        <v>377</v>
      </c>
      <c r="E27" s="97">
        <v>38</v>
      </c>
      <c r="F27" s="98">
        <f t="shared" si="0"/>
        <v>45.6</v>
      </c>
      <c r="G27" s="98">
        <f t="shared" si="1"/>
        <v>182.4</v>
      </c>
      <c r="H27" s="29"/>
      <c r="I27" s="29"/>
      <c r="J27" s="29"/>
      <c r="K27" s="29"/>
      <c r="L27" s="29"/>
    </row>
    <row r="28" spans="1:12" x14ac:dyDescent="0.25">
      <c r="A28" s="86">
        <v>21</v>
      </c>
      <c r="B28" s="101" t="s">
        <v>387</v>
      </c>
      <c r="C28" s="102">
        <v>7</v>
      </c>
      <c r="D28" s="234" t="s">
        <v>374</v>
      </c>
      <c r="E28" s="97">
        <v>14</v>
      </c>
      <c r="F28" s="98">
        <f t="shared" si="0"/>
        <v>16.8</v>
      </c>
      <c r="G28" s="98">
        <f t="shared" si="1"/>
        <v>117.60000000000001</v>
      </c>
      <c r="H28" s="29"/>
      <c r="I28" s="29"/>
      <c r="J28" s="29"/>
      <c r="K28" s="29"/>
      <c r="L28" s="29"/>
    </row>
    <row r="29" spans="1:12" x14ac:dyDescent="0.25">
      <c r="A29" s="86">
        <v>22</v>
      </c>
      <c r="B29" s="100" t="s">
        <v>388</v>
      </c>
      <c r="C29" s="233">
        <v>3</v>
      </c>
      <c r="D29" s="234" t="s">
        <v>374</v>
      </c>
      <c r="E29" s="97">
        <v>20</v>
      </c>
      <c r="F29" s="98">
        <f t="shared" si="0"/>
        <v>24</v>
      </c>
      <c r="G29" s="98">
        <f t="shared" si="1"/>
        <v>72</v>
      </c>
      <c r="H29" s="29"/>
      <c r="I29" s="29"/>
      <c r="J29" s="29"/>
      <c r="K29" s="29"/>
      <c r="L29" s="29"/>
    </row>
    <row r="30" spans="1:12" x14ac:dyDescent="0.25">
      <c r="A30" s="86">
        <v>23</v>
      </c>
      <c r="B30" s="94" t="s">
        <v>389</v>
      </c>
      <c r="C30" s="233">
        <v>2</v>
      </c>
      <c r="D30" s="234" t="s">
        <v>103</v>
      </c>
      <c r="E30" s="97">
        <v>35</v>
      </c>
      <c r="F30" s="98">
        <f t="shared" si="0"/>
        <v>42</v>
      </c>
      <c r="G30" s="98">
        <f t="shared" si="1"/>
        <v>84</v>
      </c>
      <c r="H30" s="29"/>
      <c r="I30" s="29"/>
      <c r="J30" s="29"/>
      <c r="K30" s="29"/>
      <c r="L30" s="29"/>
    </row>
    <row r="31" spans="1:12" x14ac:dyDescent="0.25">
      <c r="A31" s="86">
        <v>24</v>
      </c>
      <c r="B31" s="100" t="s">
        <v>390</v>
      </c>
      <c r="C31" s="233">
        <v>2</v>
      </c>
      <c r="D31" s="234" t="s">
        <v>391</v>
      </c>
      <c r="E31" s="97">
        <v>32</v>
      </c>
      <c r="F31" s="98">
        <f t="shared" si="0"/>
        <v>38.4</v>
      </c>
      <c r="G31" s="98">
        <f t="shared" si="1"/>
        <v>76.8</v>
      </c>
      <c r="H31" s="29"/>
      <c r="I31" s="29"/>
      <c r="J31" s="29"/>
      <c r="K31" s="29"/>
      <c r="L31" s="29"/>
    </row>
    <row r="32" spans="1:12" x14ac:dyDescent="0.25">
      <c r="A32" s="86">
        <v>25</v>
      </c>
      <c r="B32" s="100" t="s">
        <v>392</v>
      </c>
      <c r="C32" s="233">
        <v>7</v>
      </c>
      <c r="D32" s="234" t="s">
        <v>374</v>
      </c>
      <c r="E32" s="97">
        <v>8</v>
      </c>
      <c r="F32" s="98">
        <f t="shared" si="0"/>
        <v>9.6</v>
      </c>
      <c r="G32" s="98">
        <f t="shared" si="1"/>
        <v>67.2</v>
      </c>
      <c r="H32" s="14"/>
      <c r="I32" s="29"/>
      <c r="J32" s="29"/>
      <c r="K32" s="29"/>
      <c r="L32" s="29"/>
    </row>
    <row r="33" spans="1:12" x14ac:dyDescent="0.25">
      <c r="A33" s="86">
        <v>26</v>
      </c>
      <c r="B33" s="100" t="s">
        <v>393</v>
      </c>
      <c r="C33" s="233">
        <v>7</v>
      </c>
      <c r="D33" s="234" t="s">
        <v>374</v>
      </c>
      <c r="E33" s="97">
        <v>4</v>
      </c>
      <c r="F33" s="98">
        <f t="shared" si="0"/>
        <v>4.8</v>
      </c>
      <c r="G33" s="98">
        <f t="shared" si="1"/>
        <v>33.6</v>
      </c>
      <c r="H33" s="14"/>
      <c r="I33" s="29"/>
      <c r="J33" s="29"/>
      <c r="K33" s="29"/>
      <c r="L33" s="29"/>
    </row>
    <row r="34" spans="1:12" x14ac:dyDescent="0.25">
      <c r="A34" s="86">
        <v>27</v>
      </c>
      <c r="B34" s="87" t="s">
        <v>394</v>
      </c>
      <c r="C34" s="106">
        <v>30</v>
      </c>
      <c r="D34" s="234" t="s">
        <v>374</v>
      </c>
      <c r="E34" s="97">
        <v>25</v>
      </c>
      <c r="F34" s="98">
        <f t="shared" si="0"/>
        <v>30</v>
      </c>
      <c r="G34" s="98">
        <f t="shared" si="1"/>
        <v>900</v>
      </c>
      <c r="H34" s="14"/>
      <c r="I34" s="29"/>
      <c r="J34" s="29"/>
      <c r="K34" s="29"/>
      <c r="L34" s="29"/>
    </row>
    <row r="35" spans="1:12" x14ac:dyDescent="0.25">
      <c r="A35" s="86">
        <v>28</v>
      </c>
      <c r="B35" s="87" t="s">
        <v>395</v>
      </c>
      <c r="C35" s="233">
        <v>6</v>
      </c>
      <c r="D35" s="234" t="s">
        <v>374</v>
      </c>
      <c r="E35" s="97">
        <v>8</v>
      </c>
      <c r="F35" s="98">
        <f t="shared" si="0"/>
        <v>9.6</v>
      </c>
      <c r="G35" s="98">
        <f t="shared" si="1"/>
        <v>57.599999999999994</v>
      </c>
      <c r="H35" s="14"/>
      <c r="I35" s="29"/>
      <c r="J35" s="29"/>
      <c r="K35" s="29"/>
      <c r="L35" s="29"/>
    </row>
    <row r="36" spans="1:12" x14ac:dyDescent="0.25">
      <c r="A36" s="86">
        <v>29</v>
      </c>
      <c r="B36" s="104" t="s">
        <v>396</v>
      </c>
      <c r="C36" s="102">
        <v>4</v>
      </c>
      <c r="D36" s="234" t="s">
        <v>374</v>
      </c>
      <c r="E36" s="97">
        <v>28</v>
      </c>
      <c r="F36" s="98">
        <f t="shared" si="0"/>
        <v>33.6</v>
      </c>
      <c r="G36" s="98">
        <f t="shared" si="1"/>
        <v>134.4</v>
      </c>
      <c r="H36" s="14"/>
      <c r="I36" s="29"/>
      <c r="J36" s="29"/>
      <c r="K36" s="29"/>
      <c r="L36" s="29"/>
    </row>
    <row r="37" spans="1:12" x14ac:dyDescent="0.25">
      <c r="A37" s="103">
        <v>30</v>
      </c>
      <c r="B37" s="94" t="s">
        <v>397</v>
      </c>
      <c r="C37" s="233">
        <v>106</v>
      </c>
      <c r="D37" s="234" t="s">
        <v>374</v>
      </c>
      <c r="E37" s="97">
        <v>7</v>
      </c>
      <c r="F37" s="98">
        <f t="shared" si="0"/>
        <v>8.4</v>
      </c>
      <c r="G37" s="98">
        <f t="shared" si="1"/>
        <v>890.40000000000009</v>
      </c>
      <c r="H37" s="32"/>
      <c r="I37" s="29"/>
      <c r="J37" s="29"/>
      <c r="K37" s="29"/>
      <c r="L37" s="29"/>
    </row>
    <row r="38" spans="1:12" s="36" customFormat="1" ht="14.4" x14ac:dyDescent="0.3">
      <c r="A38" s="93">
        <v>32</v>
      </c>
      <c r="B38" s="104" t="s">
        <v>398</v>
      </c>
      <c r="C38" s="102">
        <v>4</v>
      </c>
      <c r="D38" s="234" t="s">
        <v>506</v>
      </c>
      <c r="E38" s="254">
        <v>3</v>
      </c>
      <c r="F38" s="98">
        <f t="shared" si="0"/>
        <v>3.5999999999999996</v>
      </c>
      <c r="G38" s="98">
        <f t="shared" si="1"/>
        <v>14.399999999999999</v>
      </c>
      <c r="H38" s="35"/>
      <c r="I38" s="35"/>
      <c r="J38" s="35"/>
      <c r="K38" s="35"/>
      <c r="L38" s="35"/>
    </row>
    <row r="39" spans="1:12" s="36" customFormat="1" ht="14.4" x14ac:dyDescent="0.3">
      <c r="A39" s="93">
        <v>33</v>
      </c>
      <c r="B39" s="104" t="s">
        <v>399</v>
      </c>
      <c r="C39" s="102">
        <v>3</v>
      </c>
      <c r="D39" s="234" t="s">
        <v>374</v>
      </c>
      <c r="E39" s="254">
        <v>8</v>
      </c>
      <c r="F39" s="98">
        <f t="shared" si="0"/>
        <v>9.6</v>
      </c>
      <c r="G39" s="98">
        <f t="shared" si="1"/>
        <v>28.799999999999997</v>
      </c>
      <c r="H39" s="35"/>
      <c r="I39" s="35"/>
      <c r="J39" s="35"/>
      <c r="K39" s="35"/>
      <c r="L39" s="35"/>
    </row>
    <row r="40" spans="1:12" s="36" customFormat="1" ht="14.4" x14ac:dyDescent="0.3">
      <c r="A40" s="93">
        <v>34</v>
      </c>
      <c r="B40" s="104" t="s">
        <v>400</v>
      </c>
      <c r="C40" s="102">
        <v>9</v>
      </c>
      <c r="D40" s="234" t="s">
        <v>377</v>
      </c>
      <c r="E40" s="254">
        <v>3</v>
      </c>
      <c r="F40" s="98">
        <f t="shared" si="0"/>
        <v>3.5999999999999996</v>
      </c>
      <c r="G40" s="98">
        <f t="shared" si="1"/>
        <v>32.4</v>
      </c>
      <c r="H40" s="35"/>
      <c r="I40" s="35"/>
      <c r="J40" s="35"/>
      <c r="K40" s="35"/>
      <c r="L40" s="35"/>
    </row>
    <row r="41" spans="1:12" s="36" customFormat="1" ht="14.4" x14ac:dyDescent="0.3">
      <c r="A41" s="131">
        <v>35</v>
      </c>
      <c r="B41" s="104" t="s">
        <v>401</v>
      </c>
      <c r="C41" s="102">
        <v>2</v>
      </c>
      <c r="D41" s="234" t="s">
        <v>377</v>
      </c>
      <c r="E41" s="254">
        <v>30</v>
      </c>
      <c r="F41" s="98">
        <f t="shared" si="0"/>
        <v>36</v>
      </c>
      <c r="G41" s="98">
        <f t="shared" si="1"/>
        <v>72</v>
      </c>
      <c r="H41" s="35"/>
      <c r="I41" s="35"/>
      <c r="J41" s="35"/>
      <c r="K41" s="35"/>
      <c r="L41" s="35"/>
    </row>
    <row r="42" spans="1:12" s="36" customFormat="1" ht="14.4" x14ac:dyDescent="0.3">
      <c r="A42" s="132">
        <v>36</v>
      </c>
      <c r="B42" s="104" t="s">
        <v>447</v>
      </c>
      <c r="C42" s="102">
        <v>1</v>
      </c>
      <c r="D42" s="234" t="s">
        <v>377</v>
      </c>
      <c r="E42" s="254">
        <v>10</v>
      </c>
      <c r="F42" s="98">
        <f t="shared" si="0"/>
        <v>12</v>
      </c>
      <c r="G42" s="98">
        <f t="shared" si="1"/>
        <v>12</v>
      </c>
      <c r="H42" s="35"/>
      <c r="I42" s="35"/>
      <c r="J42" s="35"/>
      <c r="K42" s="35"/>
      <c r="L42" s="35"/>
    </row>
    <row r="43" spans="1:12" s="36" customFormat="1" ht="14.4" x14ac:dyDescent="0.3">
      <c r="A43" s="131">
        <v>38</v>
      </c>
      <c r="B43" s="104" t="s">
        <v>402</v>
      </c>
      <c r="C43" s="102">
        <v>5</v>
      </c>
      <c r="D43" s="234" t="s">
        <v>403</v>
      </c>
      <c r="E43" s="254">
        <v>36</v>
      </c>
      <c r="F43" s="98">
        <f t="shared" si="0"/>
        <v>43.199999999999996</v>
      </c>
      <c r="G43" s="98">
        <f t="shared" si="1"/>
        <v>215.99999999999997</v>
      </c>
      <c r="H43" s="35"/>
      <c r="I43" s="35"/>
      <c r="J43" s="35"/>
      <c r="K43" s="35"/>
      <c r="L43" s="35"/>
    </row>
    <row r="44" spans="1:12" x14ac:dyDescent="0.25">
      <c r="A44" s="83">
        <v>39</v>
      </c>
      <c r="B44" s="101" t="s">
        <v>404</v>
      </c>
      <c r="C44" s="102">
        <v>7</v>
      </c>
      <c r="D44" s="102" t="s">
        <v>276</v>
      </c>
      <c r="E44" s="231">
        <v>8</v>
      </c>
      <c r="F44" s="98">
        <f t="shared" si="0"/>
        <v>9.6</v>
      </c>
      <c r="G44" s="98">
        <f t="shared" si="1"/>
        <v>67.2</v>
      </c>
      <c r="H44" s="29"/>
      <c r="I44" s="29"/>
      <c r="J44" s="29"/>
      <c r="K44" s="29"/>
      <c r="L44" s="29"/>
    </row>
    <row r="45" spans="1:12" x14ac:dyDescent="0.25">
      <c r="A45" s="83">
        <v>40</v>
      </c>
      <c r="B45" s="101" t="s">
        <v>405</v>
      </c>
      <c r="C45" s="102">
        <v>3</v>
      </c>
      <c r="D45" s="102" t="s">
        <v>277</v>
      </c>
      <c r="E45" s="231">
        <v>30</v>
      </c>
      <c r="F45" s="98">
        <f t="shared" si="0"/>
        <v>36</v>
      </c>
      <c r="G45" s="98">
        <f t="shared" si="1"/>
        <v>108</v>
      </c>
      <c r="H45" s="29"/>
      <c r="I45" s="29"/>
      <c r="J45" s="29"/>
      <c r="K45" s="29"/>
      <c r="L45" s="29"/>
    </row>
    <row r="46" spans="1:12" x14ac:dyDescent="0.25">
      <c r="A46" s="83">
        <v>41</v>
      </c>
      <c r="B46" s="101" t="s">
        <v>406</v>
      </c>
      <c r="C46" s="102">
        <v>2</v>
      </c>
      <c r="D46" s="102" t="s">
        <v>276</v>
      </c>
      <c r="E46" s="231">
        <v>4</v>
      </c>
      <c r="F46" s="98">
        <f t="shared" si="0"/>
        <v>4.8</v>
      </c>
      <c r="G46" s="98">
        <f t="shared" si="1"/>
        <v>9.6</v>
      </c>
      <c r="H46" s="29"/>
      <c r="I46" s="29"/>
      <c r="J46" s="29"/>
      <c r="K46" s="29"/>
      <c r="L46" s="29"/>
    </row>
    <row r="47" spans="1:12" x14ac:dyDescent="0.25">
      <c r="A47" s="83">
        <v>42</v>
      </c>
      <c r="B47" s="101" t="s">
        <v>407</v>
      </c>
      <c r="C47" s="102">
        <v>2</v>
      </c>
      <c r="D47" s="102" t="s">
        <v>408</v>
      </c>
      <c r="E47" s="231">
        <v>15</v>
      </c>
      <c r="F47" s="98">
        <f t="shared" si="0"/>
        <v>18</v>
      </c>
      <c r="G47" s="98">
        <f t="shared" si="1"/>
        <v>36</v>
      </c>
      <c r="H47" s="29"/>
      <c r="I47" s="29"/>
      <c r="J47" s="29"/>
      <c r="K47" s="29"/>
      <c r="L47" s="29"/>
    </row>
    <row r="48" spans="1:12" ht="13.8" x14ac:dyDescent="0.3">
      <c r="A48" s="83">
        <v>43</v>
      </c>
      <c r="B48" s="101" t="s">
        <v>409</v>
      </c>
      <c r="C48" s="255">
        <v>1</v>
      </c>
      <c r="D48" s="255" t="s">
        <v>140</v>
      </c>
      <c r="E48" s="231">
        <v>60</v>
      </c>
      <c r="F48" s="98">
        <f t="shared" si="0"/>
        <v>72</v>
      </c>
      <c r="G48" s="98">
        <f t="shared" si="1"/>
        <v>72</v>
      </c>
      <c r="H48" s="29"/>
      <c r="I48" s="29"/>
      <c r="J48" s="29"/>
      <c r="K48" s="29"/>
      <c r="L48" s="29"/>
    </row>
    <row r="49" spans="1:12" x14ac:dyDescent="0.25">
      <c r="A49" s="83">
        <v>44</v>
      </c>
      <c r="B49" s="101" t="s">
        <v>410</v>
      </c>
      <c r="C49" s="102">
        <v>4</v>
      </c>
      <c r="D49" s="102" t="s">
        <v>276</v>
      </c>
      <c r="E49" s="231">
        <v>3.5</v>
      </c>
      <c r="F49" s="98">
        <f t="shared" si="0"/>
        <v>4.2</v>
      </c>
      <c r="G49" s="98">
        <f t="shared" si="1"/>
        <v>16.8</v>
      </c>
      <c r="H49" s="29"/>
      <c r="I49" s="29"/>
      <c r="J49" s="29"/>
      <c r="K49" s="29"/>
      <c r="L49" s="29"/>
    </row>
    <row r="50" spans="1:12" x14ac:dyDescent="0.25">
      <c r="A50" s="83">
        <v>45</v>
      </c>
      <c r="B50" s="101" t="s">
        <v>448</v>
      </c>
      <c r="C50" s="102">
        <v>1</v>
      </c>
      <c r="D50" s="102" t="s">
        <v>276</v>
      </c>
      <c r="E50" s="231">
        <v>18</v>
      </c>
      <c r="F50" s="98">
        <f t="shared" si="0"/>
        <v>21.599999999999998</v>
      </c>
      <c r="G50" s="98">
        <f t="shared" si="1"/>
        <v>21.599999999999998</v>
      </c>
      <c r="H50" s="29"/>
      <c r="I50" s="29"/>
      <c r="J50" s="29"/>
      <c r="K50" s="29"/>
      <c r="L50" s="29"/>
    </row>
    <row r="51" spans="1:12" x14ac:dyDescent="0.25">
      <c r="A51" s="83">
        <v>46</v>
      </c>
      <c r="B51" s="101" t="s">
        <v>411</v>
      </c>
      <c r="C51" s="102">
        <v>1</v>
      </c>
      <c r="D51" s="102" t="s">
        <v>412</v>
      </c>
      <c r="E51" s="231">
        <v>180</v>
      </c>
      <c r="F51" s="98">
        <f t="shared" si="0"/>
        <v>216</v>
      </c>
      <c r="G51" s="98">
        <f t="shared" si="1"/>
        <v>216</v>
      </c>
      <c r="H51" s="29"/>
      <c r="I51" s="29"/>
      <c r="J51" s="29"/>
      <c r="K51" s="29"/>
      <c r="L51" s="29"/>
    </row>
    <row r="52" spans="1:12" x14ac:dyDescent="0.25">
      <c r="A52" s="83">
        <v>47</v>
      </c>
      <c r="B52" s="101" t="s">
        <v>413</v>
      </c>
      <c r="C52" s="102">
        <v>1</v>
      </c>
      <c r="D52" s="102" t="s">
        <v>412</v>
      </c>
      <c r="E52" s="231">
        <v>186</v>
      </c>
      <c r="F52" s="98">
        <f t="shared" si="0"/>
        <v>223.2</v>
      </c>
      <c r="G52" s="98">
        <f t="shared" si="1"/>
        <v>223.2</v>
      </c>
      <c r="H52" s="29"/>
      <c r="I52" s="29"/>
      <c r="J52" s="29"/>
      <c r="K52" s="29"/>
      <c r="L52" s="29"/>
    </row>
    <row r="53" spans="1:12" x14ac:dyDescent="0.25">
      <c r="A53" s="83">
        <v>48</v>
      </c>
      <c r="B53" s="101" t="s">
        <v>414</v>
      </c>
      <c r="C53" s="102">
        <v>1</v>
      </c>
      <c r="D53" s="102" t="s">
        <v>412</v>
      </c>
      <c r="E53" s="231">
        <v>127</v>
      </c>
      <c r="F53" s="98">
        <f t="shared" si="0"/>
        <v>152.4</v>
      </c>
      <c r="G53" s="98">
        <f t="shared" si="1"/>
        <v>152.4</v>
      </c>
      <c r="H53" s="29"/>
      <c r="I53" s="29"/>
      <c r="J53" s="29"/>
      <c r="K53" s="29"/>
      <c r="L53" s="29"/>
    </row>
    <row r="54" spans="1:12" x14ac:dyDescent="0.25">
      <c r="A54" s="83">
        <v>49</v>
      </c>
      <c r="B54" s="101" t="s">
        <v>415</v>
      </c>
      <c r="C54" s="102">
        <v>1</v>
      </c>
      <c r="D54" s="102" t="s">
        <v>412</v>
      </c>
      <c r="E54" s="231">
        <v>30</v>
      </c>
      <c r="F54" s="98">
        <f t="shared" si="0"/>
        <v>36</v>
      </c>
      <c r="G54" s="98">
        <f t="shared" si="1"/>
        <v>36</v>
      </c>
      <c r="H54" s="29"/>
      <c r="I54" s="29"/>
      <c r="J54" s="29"/>
      <c r="K54" s="29"/>
      <c r="L54" s="29"/>
    </row>
    <row r="55" spans="1:12" x14ac:dyDescent="0.25">
      <c r="A55" s="83">
        <v>50</v>
      </c>
      <c r="B55" s="101" t="s">
        <v>416</v>
      </c>
      <c r="C55" s="102">
        <v>2</v>
      </c>
      <c r="D55" s="102" t="s">
        <v>412</v>
      </c>
      <c r="E55" s="231">
        <v>110</v>
      </c>
      <c r="F55" s="98">
        <f t="shared" si="0"/>
        <v>132</v>
      </c>
      <c r="G55" s="98">
        <f t="shared" si="1"/>
        <v>264</v>
      </c>
      <c r="H55" s="29"/>
      <c r="I55" s="29"/>
      <c r="J55" s="29"/>
      <c r="K55" s="29"/>
      <c r="L55" s="29"/>
    </row>
    <row r="56" spans="1:12" x14ac:dyDescent="0.25">
      <c r="A56" s="83">
        <v>51</v>
      </c>
      <c r="B56" s="101" t="s">
        <v>417</v>
      </c>
      <c r="C56" s="102">
        <v>1</v>
      </c>
      <c r="D56" s="102" t="s">
        <v>412</v>
      </c>
      <c r="E56" s="231">
        <v>40</v>
      </c>
      <c r="F56" s="98">
        <f t="shared" si="0"/>
        <v>48</v>
      </c>
      <c r="G56" s="98">
        <f t="shared" si="1"/>
        <v>48</v>
      </c>
      <c r="H56" s="29"/>
      <c r="I56" s="29"/>
      <c r="J56" s="29"/>
      <c r="K56" s="29"/>
      <c r="L56" s="29"/>
    </row>
    <row r="57" spans="1:12" x14ac:dyDescent="0.25">
      <c r="A57" s="83">
        <v>52</v>
      </c>
      <c r="B57" s="101" t="s">
        <v>402</v>
      </c>
      <c r="C57" s="102">
        <v>2</v>
      </c>
      <c r="D57" s="234" t="s">
        <v>128</v>
      </c>
      <c r="E57" s="234">
        <v>5</v>
      </c>
      <c r="F57" s="98">
        <f t="shared" si="0"/>
        <v>6</v>
      </c>
      <c r="G57" s="98">
        <f t="shared" si="1"/>
        <v>12</v>
      </c>
      <c r="H57" s="29"/>
      <c r="I57" s="29"/>
      <c r="J57" s="29"/>
      <c r="K57" s="29"/>
      <c r="L57" s="29"/>
    </row>
    <row r="58" spans="1:12" x14ac:dyDescent="0.25">
      <c r="A58" s="83">
        <v>53</v>
      </c>
      <c r="B58" s="101" t="s">
        <v>865</v>
      </c>
      <c r="C58" s="102">
        <v>1</v>
      </c>
      <c r="D58" s="234" t="s">
        <v>128</v>
      </c>
      <c r="E58" s="231">
        <v>30</v>
      </c>
      <c r="F58" s="98">
        <f t="shared" si="0"/>
        <v>36</v>
      </c>
      <c r="G58" s="98">
        <f t="shared" si="1"/>
        <v>36</v>
      </c>
      <c r="H58" s="29"/>
      <c r="I58" s="29"/>
      <c r="J58" s="29"/>
      <c r="K58" s="29"/>
      <c r="L58" s="29"/>
    </row>
    <row r="59" spans="1:12" x14ac:dyDescent="0.25">
      <c r="A59" s="16">
        <v>54</v>
      </c>
      <c r="B59" s="33" t="s">
        <v>866</v>
      </c>
      <c r="C59" s="34">
        <v>6</v>
      </c>
      <c r="D59" s="20" t="s">
        <v>127</v>
      </c>
      <c r="E59" s="13">
        <v>5</v>
      </c>
      <c r="F59" s="98">
        <f t="shared" si="0"/>
        <v>6</v>
      </c>
      <c r="G59" s="98">
        <f t="shared" si="1"/>
        <v>36</v>
      </c>
      <c r="H59" s="29"/>
      <c r="I59" s="29"/>
      <c r="J59" s="29"/>
      <c r="K59" s="29"/>
      <c r="L59" s="29"/>
    </row>
    <row r="60" spans="1:12" x14ac:dyDescent="0.25">
      <c r="A60" s="83">
        <v>55</v>
      </c>
      <c r="B60" s="101" t="s">
        <v>418</v>
      </c>
      <c r="C60" s="102">
        <v>1</v>
      </c>
      <c r="D60" s="234" t="s">
        <v>403</v>
      </c>
      <c r="E60" s="231">
        <v>130</v>
      </c>
      <c r="F60" s="98">
        <f t="shared" si="0"/>
        <v>156</v>
      </c>
      <c r="G60" s="98">
        <f t="shared" si="1"/>
        <v>156</v>
      </c>
      <c r="H60" s="29"/>
      <c r="I60" s="29"/>
      <c r="J60" s="29"/>
      <c r="K60" s="29"/>
      <c r="L60" s="29"/>
    </row>
    <row r="61" spans="1:12" x14ac:dyDescent="0.25">
      <c r="A61" s="83">
        <v>56</v>
      </c>
      <c r="B61" s="101" t="s">
        <v>419</v>
      </c>
      <c r="C61" s="102">
        <v>2</v>
      </c>
      <c r="D61" s="102" t="s">
        <v>277</v>
      </c>
      <c r="E61" s="231">
        <v>140</v>
      </c>
      <c r="F61" s="98">
        <f t="shared" si="0"/>
        <v>168</v>
      </c>
      <c r="G61" s="98">
        <f t="shared" si="1"/>
        <v>336</v>
      </c>
      <c r="H61" s="29"/>
      <c r="I61" s="29"/>
      <c r="J61" s="29"/>
      <c r="K61" s="29"/>
      <c r="L61" s="29"/>
    </row>
    <row r="62" spans="1:12" x14ac:dyDescent="0.25">
      <c r="A62" s="83">
        <v>57</v>
      </c>
      <c r="B62" s="101" t="s">
        <v>583</v>
      </c>
      <c r="C62" s="102">
        <v>2</v>
      </c>
      <c r="D62" s="234" t="s">
        <v>403</v>
      </c>
      <c r="E62" s="231">
        <v>20</v>
      </c>
      <c r="F62" s="98">
        <f t="shared" si="0"/>
        <v>24</v>
      </c>
      <c r="G62" s="98">
        <f t="shared" si="1"/>
        <v>48</v>
      </c>
      <c r="H62" s="29"/>
      <c r="I62" s="29"/>
      <c r="J62" s="29"/>
      <c r="K62" s="29"/>
      <c r="L62" s="29"/>
    </row>
    <row r="63" spans="1:12" x14ac:dyDescent="0.25">
      <c r="A63" s="83">
        <v>58</v>
      </c>
      <c r="B63" s="101" t="s">
        <v>420</v>
      </c>
      <c r="C63" s="102">
        <v>1</v>
      </c>
      <c r="D63" s="102" t="s">
        <v>276</v>
      </c>
      <c r="E63" s="231">
        <v>5</v>
      </c>
      <c r="F63" s="98">
        <f t="shared" si="0"/>
        <v>6</v>
      </c>
      <c r="G63" s="98">
        <f t="shared" si="1"/>
        <v>6</v>
      </c>
      <c r="H63" s="29"/>
      <c r="I63" s="29"/>
      <c r="J63" s="29"/>
      <c r="K63" s="29"/>
      <c r="L63" s="29"/>
    </row>
    <row r="64" spans="1:12" x14ac:dyDescent="0.25">
      <c r="A64" s="83">
        <v>59</v>
      </c>
      <c r="B64" s="101" t="s">
        <v>867</v>
      </c>
      <c r="C64" s="102">
        <v>1</v>
      </c>
      <c r="D64" s="102" t="s">
        <v>276</v>
      </c>
      <c r="E64" s="231">
        <v>55</v>
      </c>
      <c r="F64" s="98">
        <f t="shared" si="0"/>
        <v>66</v>
      </c>
      <c r="G64" s="98">
        <f t="shared" si="1"/>
        <v>66</v>
      </c>
      <c r="H64" s="29"/>
      <c r="I64" s="29"/>
      <c r="J64" s="29"/>
      <c r="K64" s="29"/>
      <c r="L64" s="29"/>
    </row>
    <row r="65" spans="1:12" x14ac:dyDescent="0.25">
      <c r="A65" s="83">
        <v>60</v>
      </c>
      <c r="B65" s="101" t="s">
        <v>421</v>
      </c>
      <c r="C65" s="102">
        <v>2</v>
      </c>
      <c r="D65" s="102" t="s">
        <v>277</v>
      </c>
      <c r="E65" s="231">
        <v>30</v>
      </c>
      <c r="F65" s="98">
        <f t="shared" si="0"/>
        <v>36</v>
      </c>
      <c r="G65" s="98">
        <f t="shared" si="1"/>
        <v>72</v>
      </c>
      <c r="H65" s="29"/>
      <c r="I65" s="29"/>
      <c r="J65" s="29"/>
      <c r="K65" s="29"/>
      <c r="L65" s="29"/>
    </row>
    <row r="66" spans="1:12" x14ac:dyDescent="0.25">
      <c r="A66" s="83">
        <v>61</v>
      </c>
      <c r="B66" s="101" t="s">
        <v>422</v>
      </c>
      <c r="C66" s="102">
        <v>2</v>
      </c>
      <c r="D66" s="102" t="s">
        <v>277</v>
      </c>
      <c r="E66" s="231">
        <v>8</v>
      </c>
      <c r="F66" s="98">
        <f t="shared" si="0"/>
        <v>9.6</v>
      </c>
      <c r="G66" s="98">
        <f t="shared" si="1"/>
        <v>19.2</v>
      </c>
      <c r="H66" s="29"/>
      <c r="I66" s="29"/>
      <c r="J66" s="29"/>
      <c r="K66" s="29"/>
      <c r="L66" s="29"/>
    </row>
    <row r="67" spans="1:12" x14ac:dyDescent="0.25">
      <c r="A67" s="66">
        <v>62</v>
      </c>
      <c r="B67" s="33" t="s">
        <v>423</v>
      </c>
      <c r="C67" s="34">
        <v>1</v>
      </c>
      <c r="D67" s="20" t="s">
        <v>424</v>
      </c>
      <c r="E67" s="13">
        <v>20</v>
      </c>
      <c r="F67" s="98">
        <f t="shared" si="0"/>
        <v>24</v>
      </c>
      <c r="G67" s="98">
        <f t="shared" si="1"/>
        <v>24</v>
      </c>
      <c r="H67" s="29"/>
      <c r="I67" s="29"/>
      <c r="J67" s="29"/>
      <c r="K67" s="29"/>
      <c r="L67" s="29"/>
    </row>
    <row r="68" spans="1:12" ht="26.4" x14ac:dyDescent="0.25">
      <c r="A68" s="105">
        <v>63</v>
      </c>
      <c r="B68" s="166" t="s">
        <v>425</v>
      </c>
      <c r="C68" s="233">
        <v>2</v>
      </c>
      <c r="D68" s="167" t="s">
        <v>426</v>
      </c>
      <c r="E68" s="231">
        <v>180</v>
      </c>
      <c r="F68" s="98">
        <f t="shared" si="0"/>
        <v>216</v>
      </c>
      <c r="G68" s="98">
        <f t="shared" si="1"/>
        <v>432</v>
      </c>
      <c r="H68" s="29"/>
      <c r="I68" s="29"/>
      <c r="J68" s="29"/>
      <c r="K68" s="29"/>
      <c r="L68" s="29"/>
    </row>
    <row r="69" spans="1:12" ht="26.4" x14ac:dyDescent="0.25">
      <c r="A69" s="83">
        <v>64</v>
      </c>
      <c r="B69" s="256" t="s">
        <v>830</v>
      </c>
      <c r="C69" s="82">
        <v>1</v>
      </c>
      <c r="D69" s="232" t="s">
        <v>160</v>
      </c>
      <c r="E69" s="231">
        <v>46</v>
      </c>
      <c r="F69" s="98">
        <f t="shared" si="0"/>
        <v>55.199999999999996</v>
      </c>
      <c r="G69" s="98">
        <f t="shared" si="1"/>
        <v>55.199999999999996</v>
      </c>
      <c r="H69" s="29"/>
    </row>
    <row r="70" spans="1:12" x14ac:dyDescent="0.25">
      <c r="A70" s="83">
        <v>65</v>
      </c>
      <c r="B70" s="256" t="s">
        <v>494</v>
      </c>
      <c r="C70" s="82">
        <v>1</v>
      </c>
      <c r="D70" s="247" t="s">
        <v>480</v>
      </c>
      <c r="E70" s="231">
        <v>135</v>
      </c>
      <c r="F70" s="98">
        <f t="shared" si="0"/>
        <v>162</v>
      </c>
      <c r="G70" s="98">
        <f t="shared" si="1"/>
        <v>162</v>
      </c>
      <c r="H70" s="29"/>
    </row>
    <row r="71" spans="1:12" x14ac:dyDescent="0.25">
      <c r="A71" s="83">
        <v>66</v>
      </c>
      <c r="B71" s="247" t="s">
        <v>493</v>
      </c>
      <c r="C71" s="82">
        <v>1</v>
      </c>
      <c r="D71" s="84" t="s">
        <v>486</v>
      </c>
      <c r="E71" s="231">
        <v>30</v>
      </c>
      <c r="F71" s="98">
        <f t="shared" si="0"/>
        <v>36</v>
      </c>
      <c r="G71" s="98">
        <f t="shared" si="1"/>
        <v>36</v>
      </c>
      <c r="H71" s="29"/>
    </row>
    <row r="72" spans="1:12" ht="15.6" x14ac:dyDescent="0.35">
      <c r="A72" s="83">
        <v>67</v>
      </c>
      <c r="B72" s="247" t="s">
        <v>831</v>
      </c>
      <c r="C72" s="82">
        <v>1</v>
      </c>
      <c r="D72" s="231" t="s">
        <v>486</v>
      </c>
      <c r="E72" s="231">
        <v>30</v>
      </c>
      <c r="F72" s="98">
        <f t="shared" si="0"/>
        <v>36</v>
      </c>
      <c r="G72" s="98">
        <f t="shared" si="1"/>
        <v>36</v>
      </c>
      <c r="H72" s="29"/>
    </row>
    <row r="73" spans="1:12" ht="15.6" x14ac:dyDescent="0.35">
      <c r="A73" s="83">
        <v>68</v>
      </c>
      <c r="B73" s="247" t="s">
        <v>832</v>
      </c>
      <c r="C73" s="82">
        <v>1</v>
      </c>
      <c r="D73" s="231" t="s">
        <v>486</v>
      </c>
      <c r="E73" s="231">
        <v>20</v>
      </c>
      <c r="F73" s="98">
        <f t="shared" ref="F73:F123" si="2">E73*1.2</f>
        <v>24</v>
      </c>
      <c r="G73" s="98">
        <f t="shared" ref="G73:G123" si="3">C73*F73</f>
        <v>24</v>
      </c>
      <c r="H73" s="29"/>
    </row>
    <row r="74" spans="1:12" x14ac:dyDescent="0.25">
      <c r="A74" s="83">
        <v>69</v>
      </c>
      <c r="B74" s="247" t="s">
        <v>492</v>
      </c>
      <c r="C74" s="82">
        <v>1</v>
      </c>
      <c r="D74" s="231" t="s">
        <v>486</v>
      </c>
      <c r="E74" s="231">
        <v>100</v>
      </c>
      <c r="F74" s="98">
        <f t="shared" si="2"/>
        <v>120</v>
      </c>
      <c r="G74" s="98">
        <f t="shared" si="3"/>
        <v>120</v>
      </c>
      <c r="H74" s="29"/>
    </row>
    <row r="75" spans="1:12" x14ac:dyDescent="0.25">
      <c r="A75" s="83">
        <v>70</v>
      </c>
      <c r="B75" s="247" t="s">
        <v>491</v>
      </c>
      <c r="C75" s="82">
        <v>1</v>
      </c>
      <c r="D75" s="231" t="s">
        <v>480</v>
      </c>
      <c r="E75" s="231">
        <v>30</v>
      </c>
      <c r="F75" s="98">
        <f t="shared" si="2"/>
        <v>36</v>
      </c>
      <c r="G75" s="98">
        <f t="shared" si="3"/>
        <v>36</v>
      </c>
      <c r="H75" s="29"/>
    </row>
    <row r="76" spans="1:12" ht="15.6" x14ac:dyDescent="0.35">
      <c r="A76" s="83">
        <v>71</v>
      </c>
      <c r="B76" s="247" t="s">
        <v>833</v>
      </c>
      <c r="C76" s="82">
        <v>1</v>
      </c>
      <c r="D76" s="231" t="s">
        <v>490</v>
      </c>
      <c r="E76" s="231">
        <v>70</v>
      </c>
      <c r="F76" s="98">
        <f t="shared" si="2"/>
        <v>84</v>
      </c>
      <c r="G76" s="98">
        <f t="shared" si="3"/>
        <v>84</v>
      </c>
      <c r="H76" s="29"/>
    </row>
    <row r="77" spans="1:12" x14ac:dyDescent="0.25">
      <c r="A77" s="83">
        <v>72</v>
      </c>
      <c r="B77" s="247" t="s">
        <v>489</v>
      </c>
      <c r="C77" s="82">
        <v>1</v>
      </c>
      <c r="D77" s="231" t="s">
        <v>480</v>
      </c>
      <c r="E77" s="231">
        <v>30</v>
      </c>
      <c r="F77" s="98">
        <f t="shared" si="2"/>
        <v>36</v>
      </c>
      <c r="G77" s="98">
        <f t="shared" si="3"/>
        <v>36</v>
      </c>
      <c r="H77" s="29"/>
    </row>
    <row r="78" spans="1:12" x14ac:dyDescent="0.25">
      <c r="A78" s="83">
        <v>73</v>
      </c>
      <c r="B78" s="247" t="s">
        <v>488</v>
      </c>
      <c r="C78" s="82">
        <v>1</v>
      </c>
      <c r="D78" s="231" t="s">
        <v>486</v>
      </c>
      <c r="E78" s="231">
        <v>25</v>
      </c>
      <c r="F78" s="98">
        <f t="shared" si="2"/>
        <v>30</v>
      </c>
      <c r="G78" s="98">
        <f t="shared" si="3"/>
        <v>30</v>
      </c>
      <c r="H78" s="29"/>
    </row>
    <row r="79" spans="1:12" x14ac:dyDescent="0.25">
      <c r="A79" s="83">
        <v>74</v>
      </c>
      <c r="B79" s="247" t="s">
        <v>487</v>
      </c>
      <c r="C79" s="82">
        <v>1</v>
      </c>
      <c r="D79" s="231" t="s">
        <v>160</v>
      </c>
      <c r="E79" s="231">
        <v>50</v>
      </c>
      <c r="F79" s="98">
        <f t="shared" si="2"/>
        <v>60</v>
      </c>
      <c r="G79" s="98">
        <f t="shared" si="3"/>
        <v>60</v>
      </c>
      <c r="H79" s="29"/>
    </row>
    <row r="80" spans="1:12" x14ac:dyDescent="0.25">
      <c r="A80" s="83">
        <v>75</v>
      </c>
      <c r="B80" s="247" t="s">
        <v>834</v>
      </c>
      <c r="C80" s="82">
        <v>1</v>
      </c>
      <c r="D80" s="231" t="s">
        <v>483</v>
      </c>
      <c r="E80" s="231">
        <v>140</v>
      </c>
      <c r="F80" s="98">
        <f t="shared" si="2"/>
        <v>168</v>
      </c>
      <c r="G80" s="98">
        <f t="shared" si="3"/>
        <v>168</v>
      </c>
      <c r="H80" s="29"/>
    </row>
    <row r="81" spans="1:12" ht="15.6" x14ac:dyDescent="0.35">
      <c r="A81" s="83">
        <v>76</v>
      </c>
      <c r="B81" s="247" t="s">
        <v>835</v>
      </c>
      <c r="C81" s="82">
        <v>1</v>
      </c>
      <c r="D81" s="231" t="s">
        <v>486</v>
      </c>
      <c r="E81" s="231">
        <v>30</v>
      </c>
      <c r="F81" s="98">
        <f t="shared" si="2"/>
        <v>36</v>
      </c>
      <c r="G81" s="98">
        <f t="shared" si="3"/>
        <v>36</v>
      </c>
      <c r="H81" s="29"/>
    </row>
    <row r="82" spans="1:12" x14ac:dyDescent="0.25">
      <c r="A82" s="83">
        <v>77</v>
      </c>
      <c r="B82" s="247" t="s">
        <v>485</v>
      </c>
      <c r="C82" s="82">
        <v>1</v>
      </c>
      <c r="D82" s="231" t="s">
        <v>483</v>
      </c>
      <c r="E82" s="231">
        <v>50</v>
      </c>
      <c r="F82" s="98">
        <f t="shared" si="2"/>
        <v>60</v>
      </c>
      <c r="G82" s="98">
        <f t="shared" si="3"/>
        <v>60</v>
      </c>
      <c r="H82" s="29"/>
    </row>
    <row r="83" spans="1:12" x14ac:dyDescent="0.25">
      <c r="A83" s="83">
        <v>78</v>
      </c>
      <c r="B83" s="247" t="s">
        <v>484</v>
      </c>
      <c r="C83" s="82">
        <v>1</v>
      </c>
      <c r="D83" s="231" t="s">
        <v>483</v>
      </c>
      <c r="E83" s="231">
        <v>50</v>
      </c>
      <c r="F83" s="98">
        <f t="shared" si="2"/>
        <v>60</v>
      </c>
      <c r="G83" s="98">
        <f t="shared" si="3"/>
        <v>60</v>
      </c>
      <c r="H83" s="29"/>
    </row>
    <row r="84" spans="1:12" x14ac:dyDescent="0.25">
      <c r="A84" s="83">
        <v>79</v>
      </c>
      <c r="B84" s="247" t="s">
        <v>482</v>
      </c>
      <c r="C84" s="82">
        <v>1</v>
      </c>
      <c r="D84" s="231" t="s">
        <v>480</v>
      </c>
      <c r="E84" s="231">
        <v>80</v>
      </c>
      <c r="F84" s="98">
        <f t="shared" si="2"/>
        <v>96</v>
      </c>
      <c r="G84" s="98">
        <f t="shared" si="3"/>
        <v>96</v>
      </c>
      <c r="H84" s="29"/>
    </row>
    <row r="85" spans="1:12" x14ac:dyDescent="0.25">
      <c r="A85" s="83">
        <v>80</v>
      </c>
      <c r="B85" s="247" t="s">
        <v>481</v>
      </c>
      <c r="C85" s="82">
        <v>1</v>
      </c>
      <c r="D85" s="231" t="s">
        <v>480</v>
      </c>
      <c r="E85" s="231">
        <v>40</v>
      </c>
      <c r="F85" s="98">
        <f t="shared" si="2"/>
        <v>48</v>
      </c>
      <c r="G85" s="98">
        <f t="shared" si="3"/>
        <v>48</v>
      </c>
      <c r="H85" s="29"/>
    </row>
    <row r="86" spans="1:12" ht="26.4" x14ac:dyDescent="0.25">
      <c r="A86" s="107">
        <v>81</v>
      </c>
      <c r="B86" s="108" t="s">
        <v>507</v>
      </c>
      <c r="C86" s="231">
        <v>1</v>
      </c>
      <c r="D86" s="231" t="s">
        <v>509</v>
      </c>
      <c r="E86" s="231">
        <v>81</v>
      </c>
      <c r="F86" s="98">
        <f t="shared" si="2"/>
        <v>97.2</v>
      </c>
      <c r="G86" s="98">
        <f t="shared" si="3"/>
        <v>97.2</v>
      </c>
      <c r="H86" s="29"/>
    </row>
    <row r="87" spans="1:12" x14ac:dyDescent="0.25">
      <c r="A87" s="107">
        <v>82</v>
      </c>
      <c r="B87" s="98" t="s">
        <v>508</v>
      </c>
      <c r="C87" s="231">
        <v>1</v>
      </c>
      <c r="D87" s="231" t="s">
        <v>505</v>
      </c>
      <c r="E87" s="231">
        <v>18</v>
      </c>
      <c r="F87" s="98">
        <f t="shared" si="2"/>
        <v>21.599999999999998</v>
      </c>
      <c r="G87" s="98">
        <f t="shared" si="3"/>
        <v>21.599999999999998</v>
      </c>
      <c r="H87" s="29"/>
    </row>
    <row r="88" spans="1:12" ht="15.6" x14ac:dyDescent="0.25">
      <c r="A88" s="129">
        <v>83</v>
      </c>
      <c r="B88" s="94" t="s">
        <v>578</v>
      </c>
      <c r="C88" s="233">
        <v>1</v>
      </c>
      <c r="D88" s="234" t="s">
        <v>377</v>
      </c>
      <c r="E88" s="97">
        <v>25</v>
      </c>
      <c r="F88" s="98">
        <f t="shared" si="2"/>
        <v>30</v>
      </c>
      <c r="G88" s="98">
        <f t="shared" si="3"/>
        <v>30</v>
      </c>
      <c r="H88" s="29"/>
    </row>
    <row r="89" spans="1:12" ht="15.6" x14ac:dyDescent="0.25">
      <c r="A89" s="130">
        <v>84</v>
      </c>
      <c r="B89" s="133" t="s">
        <v>579</v>
      </c>
      <c r="C89" s="134">
        <v>1</v>
      </c>
      <c r="D89" s="135" t="s">
        <v>377</v>
      </c>
      <c r="E89" s="136">
        <v>20</v>
      </c>
      <c r="F89" s="98">
        <f t="shared" si="2"/>
        <v>24</v>
      </c>
      <c r="G89" s="98">
        <f t="shared" si="3"/>
        <v>24</v>
      </c>
      <c r="H89" s="29"/>
    </row>
    <row r="90" spans="1:12" x14ac:dyDescent="0.25">
      <c r="A90" s="129">
        <v>85</v>
      </c>
      <c r="B90" s="104" t="s">
        <v>580</v>
      </c>
      <c r="C90" s="102">
        <v>3</v>
      </c>
      <c r="D90" s="234" t="s">
        <v>374</v>
      </c>
      <c r="E90" s="97">
        <v>8</v>
      </c>
      <c r="F90" s="98">
        <f t="shared" si="2"/>
        <v>9.6</v>
      </c>
      <c r="G90" s="98">
        <f t="shared" si="3"/>
        <v>28.799999999999997</v>
      </c>
      <c r="H90" s="29"/>
    </row>
    <row r="91" spans="1:12" x14ac:dyDescent="0.25">
      <c r="A91" s="129">
        <v>86</v>
      </c>
      <c r="B91" s="104" t="s">
        <v>581</v>
      </c>
      <c r="C91" s="102">
        <v>2</v>
      </c>
      <c r="D91" s="234" t="s">
        <v>374</v>
      </c>
      <c r="E91" s="97">
        <v>8</v>
      </c>
      <c r="F91" s="98">
        <f t="shared" si="2"/>
        <v>9.6</v>
      </c>
      <c r="G91" s="98">
        <f t="shared" si="3"/>
        <v>19.2</v>
      </c>
      <c r="H91" s="29"/>
    </row>
    <row r="92" spans="1:12" x14ac:dyDescent="0.25">
      <c r="A92" s="129">
        <v>87</v>
      </c>
      <c r="B92" s="104" t="s">
        <v>582</v>
      </c>
      <c r="C92" s="102">
        <v>1</v>
      </c>
      <c r="D92" s="234" t="s">
        <v>377</v>
      </c>
      <c r="E92" s="97">
        <v>10</v>
      </c>
      <c r="F92" s="98">
        <f t="shared" si="2"/>
        <v>12</v>
      </c>
      <c r="G92" s="98">
        <f t="shared" si="3"/>
        <v>12</v>
      </c>
      <c r="H92" s="29"/>
    </row>
    <row r="93" spans="1:12" ht="15.6" x14ac:dyDescent="0.25">
      <c r="A93" s="129">
        <v>88</v>
      </c>
      <c r="B93" s="101" t="s">
        <v>584</v>
      </c>
      <c r="C93" s="102">
        <v>1</v>
      </c>
      <c r="D93" s="102" t="s">
        <v>322</v>
      </c>
      <c r="E93" s="97">
        <v>15</v>
      </c>
      <c r="F93" s="98">
        <f t="shared" si="2"/>
        <v>18</v>
      </c>
      <c r="G93" s="98">
        <f t="shared" si="3"/>
        <v>18</v>
      </c>
      <c r="H93" s="29"/>
    </row>
    <row r="94" spans="1:12" ht="15.6" x14ac:dyDescent="0.25">
      <c r="A94" s="129">
        <v>89</v>
      </c>
      <c r="B94" s="101" t="s">
        <v>585</v>
      </c>
      <c r="C94" s="102">
        <v>1</v>
      </c>
      <c r="D94" s="102" t="s">
        <v>523</v>
      </c>
      <c r="E94" s="97">
        <v>20</v>
      </c>
      <c r="F94" s="98">
        <f t="shared" si="2"/>
        <v>24</v>
      </c>
      <c r="G94" s="98">
        <f t="shared" si="3"/>
        <v>24</v>
      </c>
      <c r="H94" s="29"/>
    </row>
    <row r="95" spans="1:12" ht="15.6" x14ac:dyDescent="0.25">
      <c r="A95" s="128">
        <v>90</v>
      </c>
      <c r="B95" s="101" t="s">
        <v>586</v>
      </c>
      <c r="C95" s="102">
        <v>1</v>
      </c>
      <c r="D95" s="102" t="s">
        <v>332</v>
      </c>
      <c r="E95" s="97">
        <v>134</v>
      </c>
      <c r="F95" s="98">
        <f t="shared" si="2"/>
        <v>160.79999999999998</v>
      </c>
      <c r="G95" s="98">
        <f t="shared" si="3"/>
        <v>160.79999999999998</v>
      </c>
      <c r="H95" s="29"/>
    </row>
    <row r="96" spans="1:12" ht="15.6" x14ac:dyDescent="0.25">
      <c r="A96" s="83">
        <v>91</v>
      </c>
      <c r="B96" s="101" t="s">
        <v>587</v>
      </c>
      <c r="C96" s="102">
        <v>1</v>
      </c>
      <c r="D96" s="102" t="s">
        <v>322</v>
      </c>
      <c r="E96" s="97">
        <v>6</v>
      </c>
      <c r="F96" s="98">
        <f t="shared" si="2"/>
        <v>7.1999999999999993</v>
      </c>
      <c r="G96" s="98">
        <f t="shared" si="3"/>
        <v>7.1999999999999993</v>
      </c>
      <c r="H96" s="29"/>
      <c r="I96" s="29"/>
      <c r="J96" s="29"/>
      <c r="K96" s="29"/>
      <c r="L96" s="29"/>
    </row>
    <row r="97" spans="1:12" ht="13.8" x14ac:dyDescent="0.25">
      <c r="A97" s="83">
        <v>92</v>
      </c>
      <c r="B97" s="101" t="s">
        <v>588</v>
      </c>
      <c r="C97" s="102">
        <v>1</v>
      </c>
      <c r="D97" s="102" t="s">
        <v>332</v>
      </c>
      <c r="E97" s="97">
        <v>200</v>
      </c>
      <c r="F97" s="98">
        <f t="shared" si="2"/>
        <v>240</v>
      </c>
      <c r="G97" s="98">
        <f t="shared" si="3"/>
        <v>240</v>
      </c>
      <c r="H97" s="29"/>
      <c r="I97" s="29"/>
      <c r="J97" s="29"/>
      <c r="K97" s="29"/>
      <c r="L97" s="29"/>
    </row>
    <row r="98" spans="1:12" ht="26.4" x14ac:dyDescent="0.25">
      <c r="A98" s="83">
        <v>93</v>
      </c>
      <c r="B98" s="101" t="s">
        <v>589</v>
      </c>
      <c r="C98" s="102">
        <v>1</v>
      </c>
      <c r="D98" s="102" t="s">
        <v>277</v>
      </c>
      <c r="E98" s="97">
        <v>341</v>
      </c>
      <c r="F98" s="98">
        <f t="shared" si="2"/>
        <v>409.2</v>
      </c>
      <c r="G98" s="98">
        <f t="shared" si="3"/>
        <v>409.2</v>
      </c>
      <c r="H98" s="29"/>
      <c r="I98" s="29"/>
      <c r="J98" s="29"/>
      <c r="K98" s="29"/>
      <c r="L98" s="29"/>
    </row>
    <row r="99" spans="1:12" x14ac:dyDescent="0.25">
      <c r="A99" s="83">
        <v>94</v>
      </c>
      <c r="B99" s="101" t="s">
        <v>590</v>
      </c>
      <c r="C99" s="102">
        <v>1</v>
      </c>
      <c r="D99" s="102" t="s">
        <v>322</v>
      </c>
      <c r="E99" s="97">
        <v>16</v>
      </c>
      <c r="F99" s="98">
        <f t="shared" si="2"/>
        <v>19.2</v>
      </c>
      <c r="G99" s="98">
        <f t="shared" si="3"/>
        <v>19.2</v>
      </c>
      <c r="H99" s="29"/>
      <c r="I99" s="29"/>
      <c r="J99" s="29"/>
      <c r="K99" s="29"/>
      <c r="L99" s="29"/>
    </row>
    <row r="100" spans="1:12" x14ac:dyDescent="0.25">
      <c r="A100" s="83">
        <v>95</v>
      </c>
      <c r="B100" s="101" t="s">
        <v>591</v>
      </c>
      <c r="C100" s="102"/>
      <c r="D100" s="102" t="s">
        <v>134</v>
      </c>
      <c r="E100" s="97">
        <v>6</v>
      </c>
      <c r="F100" s="98">
        <f t="shared" si="2"/>
        <v>7.1999999999999993</v>
      </c>
      <c r="G100" s="98">
        <f t="shared" si="3"/>
        <v>0</v>
      </c>
      <c r="H100" s="29"/>
      <c r="I100" s="29"/>
      <c r="J100" s="29"/>
      <c r="K100" s="29"/>
      <c r="L100" s="29"/>
    </row>
    <row r="101" spans="1:12" x14ac:dyDescent="0.25">
      <c r="A101" s="83">
        <v>96</v>
      </c>
      <c r="B101" s="101" t="s">
        <v>592</v>
      </c>
      <c r="C101" s="102">
        <v>1</v>
      </c>
      <c r="D101" s="102" t="s">
        <v>593</v>
      </c>
      <c r="E101" s="97">
        <v>60</v>
      </c>
      <c r="F101" s="98">
        <f t="shared" si="2"/>
        <v>72</v>
      </c>
      <c r="G101" s="98">
        <f t="shared" si="3"/>
        <v>72</v>
      </c>
      <c r="H101" s="29"/>
      <c r="I101" s="29"/>
      <c r="J101" s="29"/>
      <c r="K101" s="29"/>
      <c r="L101" s="29"/>
    </row>
    <row r="102" spans="1:12" x14ac:dyDescent="0.25">
      <c r="A102" s="83">
        <v>97</v>
      </c>
      <c r="B102" s="101" t="s">
        <v>594</v>
      </c>
      <c r="C102" s="102">
        <v>1</v>
      </c>
      <c r="D102" s="102" t="s">
        <v>313</v>
      </c>
      <c r="E102" s="97">
        <v>5</v>
      </c>
      <c r="F102" s="98">
        <f t="shared" si="2"/>
        <v>6</v>
      </c>
      <c r="G102" s="98">
        <f t="shared" si="3"/>
        <v>6</v>
      </c>
      <c r="H102" s="29"/>
      <c r="I102" s="29"/>
      <c r="J102" s="29"/>
      <c r="K102" s="29"/>
      <c r="L102" s="29"/>
    </row>
    <row r="103" spans="1:12" x14ac:dyDescent="0.25">
      <c r="A103" s="83">
        <v>98</v>
      </c>
      <c r="B103" s="101" t="s">
        <v>595</v>
      </c>
      <c r="C103" s="102">
        <v>1</v>
      </c>
      <c r="D103" s="102" t="s">
        <v>596</v>
      </c>
      <c r="E103" s="97">
        <v>85</v>
      </c>
      <c r="F103" s="98">
        <f t="shared" si="2"/>
        <v>102</v>
      </c>
      <c r="G103" s="98">
        <f t="shared" si="3"/>
        <v>102</v>
      </c>
      <c r="H103" s="29"/>
      <c r="I103" s="29"/>
      <c r="J103" s="29"/>
      <c r="K103" s="29"/>
      <c r="L103" s="29"/>
    </row>
    <row r="104" spans="1:12" x14ac:dyDescent="0.25">
      <c r="A104" s="83">
        <v>99</v>
      </c>
      <c r="B104" s="101" t="s">
        <v>597</v>
      </c>
      <c r="C104" s="102">
        <v>1</v>
      </c>
      <c r="D104" s="102" t="s">
        <v>322</v>
      </c>
      <c r="E104" s="97">
        <v>20</v>
      </c>
      <c r="F104" s="98">
        <f t="shared" si="2"/>
        <v>24</v>
      </c>
      <c r="G104" s="98">
        <f t="shared" si="3"/>
        <v>24</v>
      </c>
      <c r="H104" s="29"/>
      <c r="I104" s="29"/>
      <c r="J104" s="29"/>
      <c r="K104" s="29"/>
      <c r="L104" s="29"/>
    </row>
    <row r="105" spans="1:12" x14ac:dyDescent="0.25">
      <c r="A105" s="83">
        <v>100</v>
      </c>
      <c r="B105" s="101" t="s">
        <v>598</v>
      </c>
      <c r="C105" s="102">
        <v>1</v>
      </c>
      <c r="D105" s="102" t="s">
        <v>599</v>
      </c>
      <c r="E105" s="97">
        <v>30</v>
      </c>
      <c r="F105" s="98">
        <f t="shared" si="2"/>
        <v>36</v>
      </c>
      <c r="G105" s="98">
        <f t="shared" si="3"/>
        <v>36</v>
      </c>
      <c r="H105" s="29"/>
      <c r="I105" s="29"/>
      <c r="J105" s="29"/>
      <c r="K105" s="29"/>
      <c r="L105" s="29"/>
    </row>
    <row r="106" spans="1:12" ht="15.6" x14ac:dyDescent="0.35">
      <c r="A106" s="83">
        <v>101</v>
      </c>
      <c r="B106" s="247" t="s">
        <v>836</v>
      </c>
      <c r="C106" s="102">
        <v>1</v>
      </c>
      <c r="D106" s="102" t="s">
        <v>322</v>
      </c>
      <c r="E106" s="97">
        <v>10</v>
      </c>
      <c r="F106" s="98">
        <f t="shared" si="2"/>
        <v>12</v>
      </c>
      <c r="G106" s="98">
        <f t="shared" si="3"/>
        <v>12</v>
      </c>
      <c r="H106" s="29"/>
      <c r="I106" s="29"/>
      <c r="J106" s="29"/>
      <c r="K106" s="29"/>
      <c r="L106" s="29"/>
    </row>
    <row r="107" spans="1:12" x14ac:dyDescent="0.25">
      <c r="A107" s="83">
        <v>102</v>
      </c>
      <c r="B107" s="101" t="s">
        <v>600</v>
      </c>
      <c r="C107" s="102">
        <v>1</v>
      </c>
      <c r="D107" s="102" t="s">
        <v>324</v>
      </c>
      <c r="E107" s="97">
        <v>15</v>
      </c>
      <c r="F107" s="98">
        <f t="shared" si="2"/>
        <v>18</v>
      </c>
      <c r="G107" s="98">
        <f t="shared" si="3"/>
        <v>18</v>
      </c>
      <c r="H107" s="29"/>
      <c r="I107" s="29"/>
      <c r="J107" s="29"/>
      <c r="K107" s="29"/>
      <c r="L107" s="29"/>
    </row>
    <row r="108" spans="1:12" x14ac:dyDescent="0.25">
      <c r="A108" s="83">
        <v>103</v>
      </c>
      <c r="B108" s="101" t="s">
        <v>601</v>
      </c>
      <c r="C108" s="102">
        <v>1</v>
      </c>
      <c r="D108" s="102" t="s">
        <v>324</v>
      </c>
      <c r="E108" s="97">
        <v>30</v>
      </c>
      <c r="F108" s="98">
        <f t="shared" si="2"/>
        <v>36</v>
      </c>
      <c r="G108" s="98">
        <f t="shared" si="3"/>
        <v>36</v>
      </c>
      <c r="H108" s="29"/>
      <c r="I108" s="29"/>
      <c r="J108" s="29"/>
      <c r="K108" s="29"/>
      <c r="L108" s="29"/>
    </row>
    <row r="109" spans="1:12" x14ac:dyDescent="0.25">
      <c r="A109" s="83">
        <v>104</v>
      </c>
      <c r="B109" s="101" t="s">
        <v>602</v>
      </c>
      <c r="C109" s="102">
        <v>1</v>
      </c>
      <c r="D109" s="102" t="s">
        <v>322</v>
      </c>
      <c r="E109" s="97">
        <v>25</v>
      </c>
      <c r="F109" s="98">
        <f t="shared" si="2"/>
        <v>30</v>
      </c>
      <c r="G109" s="98">
        <f t="shared" si="3"/>
        <v>30</v>
      </c>
      <c r="H109" s="29"/>
      <c r="I109" s="29"/>
      <c r="J109" s="29"/>
      <c r="K109" s="29"/>
      <c r="L109" s="29"/>
    </row>
    <row r="110" spans="1:12" x14ac:dyDescent="0.25">
      <c r="A110" s="83">
        <v>105</v>
      </c>
      <c r="B110" s="101" t="s">
        <v>328</v>
      </c>
      <c r="C110" s="102">
        <v>1</v>
      </c>
      <c r="D110" s="102" t="s">
        <v>327</v>
      </c>
      <c r="E110" s="97">
        <v>40</v>
      </c>
      <c r="F110" s="98">
        <f t="shared" si="2"/>
        <v>48</v>
      </c>
      <c r="G110" s="98">
        <f t="shared" si="3"/>
        <v>48</v>
      </c>
      <c r="H110" s="29"/>
      <c r="I110" s="29"/>
      <c r="J110" s="29"/>
      <c r="K110" s="29"/>
      <c r="L110" s="29"/>
    </row>
    <row r="111" spans="1:12" x14ac:dyDescent="0.25">
      <c r="A111" s="83">
        <v>106</v>
      </c>
      <c r="B111" s="101" t="s">
        <v>329</v>
      </c>
      <c r="C111" s="102">
        <v>1</v>
      </c>
      <c r="D111" s="102" t="s">
        <v>335</v>
      </c>
      <c r="E111" s="97">
        <v>65</v>
      </c>
      <c r="F111" s="98">
        <f t="shared" si="2"/>
        <v>78</v>
      </c>
      <c r="G111" s="98">
        <f t="shared" si="3"/>
        <v>78</v>
      </c>
      <c r="H111" s="29"/>
      <c r="I111" s="29"/>
      <c r="J111" s="29"/>
      <c r="K111" s="29"/>
      <c r="L111" s="29"/>
    </row>
    <row r="112" spans="1:12" x14ac:dyDescent="0.25">
      <c r="A112" s="83">
        <v>107</v>
      </c>
      <c r="B112" s="247" t="s">
        <v>840</v>
      </c>
      <c r="C112" s="102">
        <v>1</v>
      </c>
      <c r="D112" s="102" t="s">
        <v>324</v>
      </c>
      <c r="E112" s="97">
        <v>46</v>
      </c>
      <c r="F112" s="98">
        <f t="shared" si="2"/>
        <v>55.199999999999996</v>
      </c>
      <c r="G112" s="98">
        <f t="shared" si="3"/>
        <v>55.199999999999996</v>
      </c>
      <c r="H112" s="29"/>
      <c r="I112" s="29"/>
      <c r="J112" s="29"/>
      <c r="K112" s="29"/>
      <c r="L112" s="29"/>
    </row>
    <row r="113" spans="1:12" x14ac:dyDescent="0.25">
      <c r="A113" s="83">
        <v>108</v>
      </c>
      <c r="B113" s="101" t="s">
        <v>603</v>
      </c>
      <c r="C113" s="102">
        <v>1</v>
      </c>
      <c r="D113" s="102" t="s">
        <v>604</v>
      </c>
      <c r="E113" s="97">
        <v>12</v>
      </c>
      <c r="F113" s="98">
        <f t="shared" si="2"/>
        <v>14.399999999999999</v>
      </c>
      <c r="G113" s="98">
        <f t="shared" si="3"/>
        <v>14.399999999999999</v>
      </c>
      <c r="H113" s="29"/>
      <c r="I113" s="29"/>
      <c r="J113" s="29"/>
      <c r="K113" s="29"/>
      <c r="L113" s="29"/>
    </row>
    <row r="114" spans="1:12" x14ac:dyDescent="0.25">
      <c r="A114" s="83">
        <v>109</v>
      </c>
      <c r="B114" s="101" t="s">
        <v>330</v>
      </c>
      <c r="C114" s="102">
        <v>1</v>
      </c>
      <c r="D114" s="102" t="s">
        <v>331</v>
      </c>
      <c r="E114" s="97">
        <v>30</v>
      </c>
      <c r="F114" s="98">
        <f t="shared" si="2"/>
        <v>36</v>
      </c>
      <c r="G114" s="98">
        <f t="shared" si="3"/>
        <v>36</v>
      </c>
    </row>
    <row r="115" spans="1:12" x14ac:dyDescent="0.25">
      <c r="A115" s="83">
        <v>110</v>
      </c>
      <c r="B115" s="101" t="s">
        <v>605</v>
      </c>
      <c r="C115" s="102">
        <v>1</v>
      </c>
      <c r="D115" s="102" t="s">
        <v>322</v>
      </c>
      <c r="E115" s="97">
        <v>6</v>
      </c>
      <c r="F115" s="98">
        <f t="shared" si="2"/>
        <v>7.1999999999999993</v>
      </c>
      <c r="G115" s="98">
        <f t="shared" si="3"/>
        <v>7.1999999999999993</v>
      </c>
    </row>
    <row r="116" spans="1:12" x14ac:dyDescent="0.25">
      <c r="A116" s="83">
        <v>111</v>
      </c>
      <c r="B116" s="101" t="s">
        <v>841</v>
      </c>
      <c r="C116" s="102">
        <v>1</v>
      </c>
      <c r="D116" s="102" t="s">
        <v>606</v>
      </c>
      <c r="E116" s="97">
        <v>6</v>
      </c>
      <c r="F116" s="98">
        <f t="shared" si="2"/>
        <v>7.1999999999999993</v>
      </c>
      <c r="G116" s="98">
        <f t="shared" si="3"/>
        <v>7.1999999999999993</v>
      </c>
    </row>
    <row r="117" spans="1:12" x14ac:dyDescent="0.25">
      <c r="A117" s="86">
        <v>112</v>
      </c>
      <c r="B117" s="159" t="s">
        <v>742</v>
      </c>
      <c r="C117" s="233">
        <v>1</v>
      </c>
      <c r="D117" s="110" t="s">
        <v>736</v>
      </c>
      <c r="E117" s="98">
        <v>22</v>
      </c>
      <c r="F117" s="98">
        <f t="shared" si="2"/>
        <v>26.4</v>
      </c>
      <c r="G117" s="98">
        <f t="shared" si="3"/>
        <v>26.4</v>
      </c>
    </row>
    <row r="118" spans="1:12" x14ac:dyDescent="0.25">
      <c r="A118" s="86">
        <v>113</v>
      </c>
      <c r="B118" s="87" t="s">
        <v>837</v>
      </c>
      <c r="C118" s="233">
        <v>20</v>
      </c>
      <c r="D118" s="110" t="s">
        <v>737</v>
      </c>
      <c r="E118" s="247">
        <v>3</v>
      </c>
      <c r="F118" s="98">
        <f t="shared" si="2"/>
        <v>3.5999999999999996</v>
      </c>
      <c r="G118" s="98">
        <f t="shared" si="3"/>
        <v>72</v>
      </c>
    </row>
    <row r="119" spans="1:12" x14ac:dyDescent="0.25">
      <c r="A119" s="86">
        <v>114</v>
      </c>
      <c r="B119" s="159" t="s">
        <v>838</v>
      </c>
      <c r="C119" s="233">
        <v>1</v>
      </c>
      <c r="D119" s="110" t="s">
        <v>738</v>
      </c>
      <c r="E119" s="98">
        <v>22</v>
      </c>
      <c r="F119" s="98">
        <f t="shared" si="2"/>
        <v>26.4</v>
      </c>
      <c r="G119" s="98">
        <f t="shared" si="3"/>
        <v>26.4</v>
      </c>
    </row>
    <row r="120" spans="1:12" x14ac:dyDescent="0.25">
      <c r="A120" s="86">
        <v>115</v>
      </c>
      <c r="B120" s="160" t="s">
        <v>839</v>
      </c>
      <c r="C120" s="233">
        <v>20</v>
      </c>
      <c r="D120" s="110" t="s">
        <v>737</v>
      </c>
      <c r="E120" s="247">
        <v>3</v>
      </c>
      <c r="F120" s="98">
        <f t="shared" si="2"/>
        <v>3.5999999999999996</v>
      </c>
      <c r="G120" s="98">
        <f t="shared" si="3"/>
        <v>72</v>
      </c>
    </row>
    <row r="121" spans="1:12" x14ac:dyDescent="0.25">
      <c r="A121" s="86">
        <v>116</v>
      </c>
      <c r="B121" s="160" t="s">
        <v>739</v>
      </c>
      <c r="C121" s="233">
        <v>20</v>
      </c>
      <c r="D121" s="110" t="s">
        <v>737</v>
      </c>
      <c r="E121" s="247">
        <v>3</v>
      </c>
      <c r="F121" s="98">
        <f t="shared" si="2"/>
        <v>3.5999999999999996</v>
      </c>
      <c r="G121" s="98">
        <f t="shared" si="3"/>
        <v>72</v>
      </c>
    </row>
    <row r="122" spans="1:12" x14ac:dyDescent="0.25">
      <c r="A122" s="86">
        <v>117</v>
      </c>
      <c r="B122" s="161" t="s">
        <v>740</v>
      </c>
      <c r="C122" s="233">
        <v>1</v>
      </c>
      <c r="D122" s="110" t="s">
        <v>741</v>
      </c>
      <c r="E122" s="98">
        <v>22</v>
      </c>
      <c r="F122" s="98">
        <f t="shared" si="2"/>
        <v>26.4</v>
      </c>
      <c r="G122" s="98">
        <f t="shared" si="3"/>
        <v>26.4</v>
      </c>
    </row>
    <row r="123" spans="1:12" x14ac:dyDescent="0.25">
      <c r="A123" s="83">
        <v>118</v>
      </c>
      <c r="B123" s="92" t="s">
        <v>768</v>
      </c>
      <c r="C123" s="232">
        <v>1</v>
      </c>
      <c r="D123" s="231" t="s">
        <v>769</v>
      </c>
      <c r="E123" s="231">
        <v>150</v>
      </c>
      <c r="F123" s="98">
        <f t="shared" si="2"/>
        <v>180</v>
      </c>
      <c r="G123" s="98">
        <f t="shared" si="3"/>
        <v>180</v>
      </c>
    </row>
    <row r="124" spans="1:12" x14ac:dyDescent="0.25">
      <c r="A124" s="86">
        <v>119</v>
      </c>
      <c r="B124" s="87" t="s">
        <v>303</v>
      </c>
      <c r="C124" s="233">
        <v>2</v>
      </c>
      <c r="D124" s="435" t="s">
        <v>187</v>
      </c>
      <c r="E124" s="153">
        <v>140</v>
      </c>
      <c r="F124" s="153">
        <f>E124*1.2</f>
        <v>168</v>
      </c>
      <c r="G124" s="153">
        <f>C124*F124</f>
        <v>336</v>
      </c>
    </row>
    <row r="125" spans="1:12" x14ac:dyDescent="0.25">
      <c r="A125" s="86">
        <v>120</v>
      </c>
      <c r="B125" s="87" t="s">
        <v>188</v>
      </c>
      <c r="C125" s="233">
        <v>1</v>
      </c>
      <c r="D125" s="435" t="s">
        <v>189</v>
      </c>
      <c r="E125" s="274">
        <v>45</v>
      </c>
      <c r="F125" s="153">
        <f t="shared" ref="F125:F188" si="4">E125*1.2</f>
        <v>54</v>
      </c>
      <c r="G125" s="153">
        <f t="shared" ref="G125:G188" si="5">C125*F125</f>
        <v>54</v>
      </c>
    </row>
    <row r="126" spans="1:12" x14ac:dyDescent="0.25">
      <c r="A126" s="83">
        <v>121</v>
      </c>
      <c r="B126" s="87" t="s">
        <v>190</v>
      </c>
      <c r="C126" s="233">
        <v>2</v>
      </c>
      <c r="D126" s="435" t="s">
        <v>191</v>
      </c>
      <c r="E126" s="275">
        <v>80</v>
      </c>
      <c r="F126" s="153">
        <f t="shared" si="4"/>
        <v>96</v>
      </c>
      <c r="G126" s="153">
        <f t="shared" si="5"/>
        <v>192</v>
      </c>
    </row>
    <row r="127" spans="1:12" x14ac:dyDescent="0.25">
      <c r="A127" s="86">
        <v>122</v>
      </c>
      <c r="B127" s="87" t="s">
        <v>192</v>
      </c>
      <c r="C127" s="233">
        <v>2</v>
      </c>
      <c r="D127" s="435" t="s">
        <v>193</v>
      </c>
      <c r="E127" s="275">
        <v>207</v>
      </c>
      <c r="F127" s="153">
        <f t="shared" si="4"/>
        <v>248.39999999999998</v>
      </c>
      <c r="G127" s="153">
        <f t="shared" si="5"/>
        <v>496.79999999999995</v>
      </c>
    </row>
    <row r="128" spans="1:12" x14ac:dyDescent="0.25">
      <c r="A128" s="86">
        <v>123</v>
      </c>
      <c r="B128" s="87" t="s">
        <v>194</v>
      </c>
      <c r="C128" s="140">
        <v>1</v>
      </c>
      <c r="D128" s="435" t="s">
        <v>195</v>
      </c>
      <c r="E128" s="275">
        <v>145</v>
      </c>
      <c r="F128" s="153">
        <f t="shared" si="4"/>
        <v>174</v>
      </c>
      <c r="G128" s="153">
        <f t="shared" si="5"/>
        <v>174</v>
      </c>
    </row>
    <row r="129" spans="1:7" x14ac:dyDescent="0.25">
      <c r="A129" s="83">
        <v>124</v>
      </c>
      <c r="B129" s="87" t="s">
        <v>196</v>
      </c>
      <c r="C129" s="140">
        <v>1</v>
      </c>
      <c r="D129" s="435" t="s">
        <v>197</v>
      </c>
      <c r="E129" s="275">
        <v>120</v>
      </c>
      <c r="F129" s="153">
        <f t="shared" si="4"/>
        <v>144</v>
      </c>
      <c r="G129" s="153">
        <f t="shared" si="5"/>
        <v>144</v>
      </c>
    </row>
    <row r="130" spans="1:7" x14ac:dyDescent="0.25">
      <c r="A130" s="86">
        <v>125</v>
      </c>
      <c r="B130" s="87" t="s">
        <v>198</v>
      </c>
      <c r="C130" s="140">
        <v>1</v>
      </c>
      <c r="D130" s="435" t="s">
        <v>199</v>
      </c>
      <c r="E130" s="275">
        <v>525</v>
      </c>
      <c r="F130" s="153">
        <f t="shared" si="4"/>
        <v>630</v>
      </c>
      <c r="G130" s="153">
        <f t="shared" si="5"/>
        <v>630</v>
      </c>
    </row>
    <row r="131" spans="1:7" ht="26.4" x14ac:dyDescent="0.25">
      <c r="A131" s="86">
        <v>126</v>
      </c>
      <c r="B131" s="311" t="s">
        <v>306</v>
      </c>
      <c r="C131" s="93">
        <v>1</v>
      </c>
      <c r="D131" s="164" t="s">
        <v>307</v>
      </c>
      <c r="E131" s="137">
        <v>260</v>
      </c>
      <c r="F131" s="113">
        <f t="shared" si="4"/>
        <v>312</v>
      </c>
      <c r="G131" s="113">
        <f t="shared" si="5"/>
        <v>312</v>
      </c>
    </row>
    <row r="132" spans="1:7" ht="39.6" x14ac:dyDescent="0.25">
      <c r="A132" s="83">
        <v>127</v>
      </c>
      <c r="B132" s="552" t="s">
        <v>308</v>
      </c>
      <c r="C132" s="546">
        <v>1</v>
      </c>
      <c r="D132" s="547" t="s">
        <v>309</v>
      </c>
      <c r="E132" s="114">
        <v>45</v>
      </c>
      <c r="F132" s="113">
        <f t="shared" si="4"/>
        <v>54</v>
      </c>
      <c r="G132" s="113">
        <f t="shared" si="5"/>
        <v>54</v>
      </c>
    </row>
    <row r="133" spans="1:7" ht="15.6" x14ac:dyDescent="0.35">
      <c r="A133" s="86">
        <v>128</v>
      </c>
      <c r="B133" s="92" t="s">
        <v>1491</v>
      </c>
      <c r="C133" s="546">
        <v>1</v>
      </c>
      <c r="D133" s="547" t="s">
        <v>309</v>
      </c>
      <c r="E133" s="114">
        <v>20</v>
      </c>
      <c r="F133" s="113">
        <f t="shared" si="4"/>
        <v>24</v>
      </c>
      <c r="G133" s="113">
        <f t="shared" si="5"/>
        <v>24</v>
      </c>
    </row>
    <row r="134" spans="1:7" x14ac:dyDescent="0.25">
      <c r="A134" s="86">
        <v>129</v>
      </c>
      <c r="B134" s="552" t="s">
        <v>310</v>
      </c>
      <c r="C134" s="546">
        <v>1</v>
      </c>
      <c r="D134" s="547" t="s">
        <v>311</v>
      </c>
      <c r="E134" s="114">
        <v>275</v>
      </c>
      <c r="F134" s="113">
        <f t="shared" si="4"/>
        <v>330</v>
      </c>
      <c r="G134" s="113">
        <f t="shared" si="5"/>
        <v>330</v>
      </c>
    </row>
    <row r="135" spans="1:7" ht="26.4" x14ac:dyDescent="0.25">
      <c r="A135" s="83">
        <v>130</v>
      </c>
      <c r="B135" s="552" t="s">
        <v>312</v>
      </c>
      <c r="C135" s="546">
        <v>1</v>
      </c>
      <c r="D135" s="547" t="s">
        <v>313</v>
      </c>
      <c r="E135" s="114">
        <v>108</v>
      </c>
      <c r="F135" s="113">
        <f t="shared" si="4"/>
        <v>129.6</v>
      </c>
      <c r="G135" s="113">
        <f t="shared" si="5"/>
        <v>129.6</v>
      </c>
    </row>
    <row r="136" spans="1:7" ht="26.4" x14ac:dyDescent="0.25">
      <c r="A136" s="86">
        <v>131</v>
      </c>
      <c r="B136" s="552" t="s">
        <v>314</v>
      </c>
      <c r="C136" s="546">
        <v>1</v>
      </c>
      <c r="D136" s="547" t="s">
        <v>315</v>
      </c>
      <c r="E136" s="114">
        <v>85</v>
      </c>
      <c r="F136" s="113">
        <f t="shared" si="4"/>
        <v>102</v>
      </c>
      <c r="G136" s="113">
        <f t="shared" si="5"/>
        <v>102</v>
      </c>
    </row>
    <row r="137" spans="1:7" ht="39.6" x14ac:dyDescent="0.25">
      <c r="A137" s="86">
        <v>132</v>
      </c>
      <c r="B137" s="552" t="s">
        <v>316</v>
      </c>
      <c r="C137" s="546">
        <v>1</v>
      </c>
      <c r="D137" s="547" t="s">
        <v>317</v>
      </c>
      <c r="E137" s="114">
        <v>50</v>
      </c>
      <c r="F137" s="113">
        <f t="shared" si="4"/>
        <v>60</v>
      </c>
      <c r="G137" s="113">
        <f t="shared" si="5"/>
        <v>60</v>
      </c>
    </row>
    <row r="138" spans="1:7" x14ac:dyDescent="0.25">
      <c r="A138" s="83">
        <v>133</v>
      </c>
      <c r="B138" s="87" t="s">
        <v>318</v>
      </c>
      <c r="C138" s="546">
        <v>1</v>
      </c>
      <c r="D138" s="547" t="s">
        <v>140</v>
      </c>
      <c r="E138" s="114">
        <v>22</v>
      </c>
      <c r="F138" s="113">
        <f t="shared" si="4"/>
        <v>26.4</v>
      </c>
      <c r="G138" s="113">
        <f t="shared" si="5"/>
        <v>26.4</v>
      </c>
    </row>
    <row r="139" spans="1:7" x14ac:dyDescent="0.25">
      <c r="A139" s="86">
        <v>134</v>
      </c>
      <c r="B139" s="87" t="s">
        <v>319</v>
      </c>
      <c r="C139" s="546">
        <v>1</v>
      </c>
      <c r="D139" s="547" t="s">
        <v>140</v>
      </c>
      <c r="E139" s="114">
        <v>22</v>
      </c>
      <c r="F139" s="113">
        <f t="shared" si="4"/>
        <v>26.4</v>
      </c>
      <c r="G139" s="113">
        <f t="shared" si="5"/>
        <v>26.4</v>
      </c>
    </row>
    <row r="140" spans="1:7" x14ac:dyDescent="0.25">
      <c r="A140" s="86">
        <v>135</v>
      </c>
      <c r="B140" s="87" t="s">
        <v>320</v>
      </c>
      <c r="C140" s="546">
        <v>1</v>
      </c>
      <c r="D140" s="547" t="s">
        <v>140</v>
      </c>
      <c r="E140" s="114">
        <v>22</v>
      </c>
      <c r="F140" s="113">
        <f t="shared" si="4"/>
        <v>26.4</v>
      </c>
      <c r="G140" s="113">
        <f t="shared" si="5"/>
        <v>26.4</v>
      </c>
    </row>
    <row r="141" spans="1:7" ht="15.6" x14ac:dyDescent="0.25">
      <c r="A141" s="83">
        <v>136</v>
      </c>
      <c r="B141" s="548" t="s">
        <v>1492</v>
      </c>
      <c r="C141" s="228">
        <v>3</v>
      </c>
      <c r="D141" s="549" t="s">
        <v>276</v>
      </c>
      <c r="E141" s="116">
        <v>3</v>
      </c>
      <c r="F141" s="113">
        <f t="shared" si="4"/>
        <v>3.5999999999999996</v>
      </c>
      <c r="G141" s="113">
        <f t="shared" si="5"/>
        <v>10.799999999999999</v>
      </c>
    </row>
    <row r="142" spans="1:7" ht="15.6" x14ac:dyDescent="0.25">
      <c r="A142" s="86">
        <v>137</v>
      </c>
      <c r="B142" s="548" t="s">
        <v>1493</v>
      </c>
      <c r="C142" s="228">
        <v>2</v>
      </c>
      <c r="D142" s="549" t="s">
        <v>321</v>
      </c>
      <c r="E142" s="116">
        <v>15</v>
      </c>
      <c r="F142" s="113">
        <f t="shared" si="4"/>
        <v>18</v>
      </c>
      <c r="G142" s="113">
        <f t="shared" si="5"/>
        <v>36</v>
      </c>
    </row>
    <row r="143" spans="1:7" ht="15.6" x14ac:dyDescent="0.25">
      <c r="A143" s="86">
        <v>138</v>
      </c>
      <c r="B143" s="548" t="s">
        <v>1494</v>
      </c>
      <c r="C143" s="228">
        <v>1</v>
      </c>
      <c r="D143" s="549" t="s">
        <v>322</v>
      </c>
      <c r="E143" s="116">
        <v>10</v>
      </c>
      <c r="F143" s="113">
        <f t="shared" si="4"/>
        <v>12</v>
      </c>
      <c r="G143" s="113">
        <f t="shared" si="5"/>
        <v>12</v>
      </c>
    </row>
    <row r="144" spans="1:7" x14ac:dyDescent="0.25">
      <c r="A144" s="83">
        <v>139</v>
      </c>
      <c r="B144" s="550" t="s">
        <v>323</v>
      </c>
      <c r="C144" s="228">
        <v>2</v>
      </c>
      <c r="D144" s="549" t="s">
        <v>324</v>
      </c>
      <c r="E144" s="116">
        <v>25</v>
      </c>
      <c r="F144" s="113">
        <f t="shared" si="4"/>
        <v>30</v>
      </c>
      <c r="G144" s="113">
        <f t="shared" si="5"/>
        <v>60</v>
      </c>
    </row>
    <row r="145" spans="1:7" x14ac:dyDescent="0.25">
      <c r="A145" s="86">
        <v>140</v>
      </c>
      <c r="B145" s="550" t="s">
        <v>325</v>
      </c>
      <c r="C145" s="228">
        <v>1</v>
      </c>
      <c r="D145" s="549" t="s">
        <v>326</v>
      </c>
      <c r="E145" s="116">
        <v>10</v>
      </c>
      <c r="F145" s="113">
        <f t="shared" si="4"/>
        <v>12</v>
      </c>
      <c r="G145" s="113">
        <f t="shared" si="5"/>
        <v>12</v>
      </c>
    </row>
    <row r="146" spans="1:7" ht="15.6" x14ac:dyDescent="0.25">
      <c r="A146" s="86">
        <v>141</v>
      </c>
      <c r="B146" s="550" t="s">
        <v>1495</v>
      </c>
      <c r="C146" s="228">
        <v>1</v>
      </c>
      <c r="D146" s="549" t="s">
        <v>322</v>
      </c>
      <c r="E146" s="116">
        <v>8</v>
      </c>
      <c r="F146" s="113">
        <f t="shared" si="4"/>
        <v>9.6</v>
      </c>
      <c r="G146" s="113">
        <f t="shared" si="5"/>
        <v>9.6</v>
      </c>
    </row>
    <row r="147" spans="1:7" ht="15.6" x14ac:dyDescent="0.25">
      <c r="A147" s="83">
        <v>142</v>
      </c>
      <c r="B147" s="550" t="s">
        <v>1496</v>
      </c>
      <c r="C147" s="228">
        <v>2</v>
      </c>
      <c r="D147" s="549" t="s">
        <v>327</v>
      </c>
      <c r="E147" s="116">
        <v>18</v>
      </c>
      <c r="F147" s="113">
        <f t="shared" si="4"/>
        <v>21.599999999999998</v>
      </c>
      <c r="G147" s="113">
        <f t="shared" si="5"/>
        <v>43.199999999999996</v>
      </c>
    </row>
    <row r="148" spans="1:7" x14ac:dyDescent="0.25">
      <c r="A148" s="86">
        <v>143</v>
      </c>
      <c r="B148" s="550" t="s">
        <v>328</v>
      </c>
      <c r="C148" s="228">
        <v>2</v>
      </c>
      <c r="D148" s="549" t="s">
        <v>327</v>
      </c>
      <c r="E148" s="116">
        <v>8</v>
      </c>
      <c r="F148" s="113">
        <f t="shared" si="4"/>
        <v>9.6</v>
      </c>
      <c r="G148" s="113">
        <f t="shared" si="5"/>
        <v>19.2</v>
      </c>
    </row>
    <row r="149" spans="1:7" x14ac:dyDescent="0.25">
      <c r="A149" s="86">
        <v>144</v>
      </c>
      <c r="B149" s="550" t="s">
        <v>329</v>
      </c>
      <c r="C149" s="228">
        <v>2</v>
      </c>
      <c r="D149" s="549" t="s">
        <v>327</v>
      </c>
      <c r="E149" s="116">
        <v>5</v>
      </c>
      <c r="F149" s="113">
        <f t="shared" si="4"/>
        <v>6</v>
      </c>
      <c r="G149" s="113">
        <f t="shared" si="5"/>
        <v>12</v>
      </c>
    </row>
    <row r="150" spans="1:7" x14ac:dyDescent="0.25">
      <c r="A150" s="83">
        <v>145</v>
      </c>
      <c r="B150" s="550" t="s">
        <v>330</v>
      </c>
      <c r="C150" s="228">
        <v>5</v>
      </c>
      <c r="D150" s="549" t="s">
        <v>331</v>
      </c>
      <c r="E150" s="116">
        <v>6</v>
      </c>
      <c r="F150" s="113">
        <f t="shared" si="4"/>
        <v>7.1999999999999993</v>
      </c>
      <c r="G150" s="113">
        <f t="shared" si="5"/>
        <v>36</v>
      </c>
    </row>
    <row r="151" spans="1:7" ht="15.6" x14ac:dyDescent="0.25">
      <c r="A151" s="86">
        <v>146</v>
      </c>
      <c r="B151" s="550" t="s">
        <v>1497</v>
      </c>
      <c r="C151" s="228">
        <v>2</v>
      </c>
      <c r="D151" s="549" t="s">
        <v>332</v>
      </c>
      <c r="E151" s="116">
        <v>6</v>
      </c>
      <c r="F151" s="113">
        <f t="shared" si="4"/>
        <v>7.1999999999999993</v>
      </c>
      <c r="G151" s="113">
        <f t="shared" si="5"/>
        <v>14.399999999999999</v>
      </c>
    </row>
    <row r="152" spans="1:7" x14ac:dyDescent="0.25">
      <c r="A152" s="86">
        <v>147</v>
      </c>
      <c r="B152" s="550" t="s">
        <v>333</v>
      </c>
      <c r="C152" s="228">
        <v>1</v>
      </c>
      <c r="D152" s="549" t="s">
        <v>322</v>
      </c>
      <c r="E152" s="116">
        <v>16</v>
      </c>
      <c r="F152" s="113">
        <f t="shared" si="4"/>
        <v>19.2</v>
      </c>
      <c r="G152" s="113">
        <f t="shared" si="5"/>
        <v>19.2</v>
      </c>
    </row>
    <row r="153" spans="1:7" x14ac:dyDescent="0.25">
      <c r="A153" s="83">
        <v>148</v>
      </c>
      <c r="B153" s="250" t="s">
        <v>334</v>
      </c>
      <c r="C153" s="228">
        <v>2</v>
      </c>
      <c r="D153" s="549" t="s">
        <v>335</v>
      </c>
      <c r="E153" s="116">
        <v>7</v>
      </c>
      <c r="F153" s="113">
        <f t="shared" si="4"/>
        <v>8.4</v>
      </c>
      <c r="G153" s="113">
        <f t="shared" si="5"/>
        <v>16.8</v>
      </c>
    </row>
    <row r="154" spans="1:7" x14ac:dyDescent="0.25">
      <c r="A154" s="86">
        <v>149</v>
      </c>
      <c r="B154" s="250" t="s">
        <v>336</v>
      </c>
      <c r="C154" s="228">
        <v>1</v>
      </c>
      <c r="D154" s="549" t="s">
        <v>322</v>
      </c>
      <c r="E154" s="116">
        <v>25</v>
      </c>
      <c r="F154" s="113">
        <f t="shared" si="4"/>
        <v>30</v>
      </c>
      <c r="G154" s="113">
        <f t="shared" si="5"/>
        <v>30</v>
      </c>
    </row>
    <row r="155" spans="1:7" x14ac:dyDescent="0.25">
      <c r="A155" s="86">
        <v>150</v>
      </c>
      <c r="B155" s="250" t="s">
        <v>337</v>
      </c>
      <c r="C155" s="228">
        <v>1</v>
      </c>
      <c r="D155" s="549" t="s">
        <v>277</v>
      </c>
      <c r="E155" s="116">
        <v>18</v>
      </c>
      <c r="F155" s="113">
        <f t="shared" si="4"/>
        <v>21.599999999999998</v>
      </c>
      <c r="G155" s="113">
        <f t="shared" si="5"/>
        <v>21.599999999999998</v>
      </c>
    </row>
    <row r="156" spans="1:7" x14ac:dyDescent="0.25">
      <c r="A156" s="83">
        <v>151</v>
      </c>
      <c r="B156" s="250" t="s">
        <v>338</v>
      </c>
      <c r="C156" s="82">
        <v>1</v>
      </c>
      <c r="D156" s="303" t="s">
        <v>277</v>
      </c>
      <c r="E156" s="116">
        <v>12</v>
      </c>
      <c r="F156" s="113">
        <f t="shared" si="4"/>
        <v>14.399999999999999</v>
      </c>
      <c r="G156" s="113">
        <f t="shared" si="5"/>
        <v>14.399999999999999</v>
      </c>
    </row>
    <row r="157" spans="1:7" x14ac:dyDescent="0.25">
      <c r="A157" s="86">
        <v>152</v>
      </c>
      <c r="B157" s="250" t="s">
        <v>339</v>
      </c>
      <c r="C157" s="82">
        <v>1</v>
      </c>
      <c r="D157" s="303" t="s">
        <v>277</v>
      </c>
      <c r="E157" s="116">
        <v>34</v>
      </c>
      <c r="F157" s="113">
        <f t="shared" si="4"/>
        <v>40.799999999999997</v>
      </c>
      <c r="G157" s="113">
        <f t="shared" si="5"/>
        <v>40.799999999999997</v>
      </c>
    </row>
    <row r="158" spans="1:7" x14ac:dyDescent="0.25">
      <c r="A158" s="86">
        <v>153</v>
      </c>
      <c r="B158" s="250" t="s">
        <v>340</v>
      </c>
      <c r="C158" s="82">
        <v>2</v>
      </c>
      <c r="D158" s="551" t="s">
        <v>335</v>
      </c>
      <c r="E158" s="116">
        <v>9</v>
      </c>
      <c r="F158" s="113">
        <f t="shared" si="4"/>
        <v>10.799999999999999</v>
      </c>
      <c r="G158" s="113">
        <f t="shared" si="5"/>
        <v>21.599999999999998</v>
      </c>
    </row>
    <row r="159" spans="1:7" x14ac:dyDescent="0.25">
      <c r="A159" s="83">
        <v>154</v>
      </c>
      <c r="B159" s="250" t="s">
        <v>341</v>
      </c>
      <c r="C159" s="82">
        <v>1</v>
      </c>
      <c r="D159" s="551" t="s">
        <v>322</v>
      </c>
      <c r="E159" s="116">
        <v>5</v>
      </c>
      <c r="F159" s="113">
        <f t="shared" si="4"/>
        <v>6</v>
      </c>
      <c r="G159" s="113">
        <f t="shared" si="5"/>
        <v>6</v>
      </c>
    </row>
    <row r="160" spans="1:7" x14ac:dyDescent="0.25">
      <c r="A160" s="86">
        <v>155</v>
      </c>
      <c r="B160" s="250" t="s">
        <v>342</v>
      </c>
      <c r="C160" s="82">
        <v>2</v>
      </c>
      <c r="D160" s="551" t="s">
        <v>343</v>
      </c>
      <c r="E160" s="116">
        <v>18</v>
      </c>
      <c r="F160" s="113">
        <f t="shared" si="4"/>
        <v>21.599999999999998</v>
      </c>
      <c r="G160" s="113">
        <f t="shared" si="5"/>
        <v>43.199999999999996</v>
      </c>
    </row>
    <row r="161" spans="1:7" x14ac:dyDescent="0.25">
      <c r="A161" s="86">
        <v>156</v>
      </c>
      <c r="B161" s="250" t="s">
        <v>344</v>
      </c>
      <c r="C161" s="82">
        <v>1</v>
      </c>
      <c r="D161" s="551" t="s">
        <v>345</v>
      </c>
      <c r="E161" s="116">
        <v>5</v>
      </c>
      <c r="F161" s="113">
        <f t="shared" si="4"/>
        <v>6</v>
      </c>
      <c r="G161" s="113">
        <f t="shared" si="5"/>
        <v>6</v>
      </c>
    </row>
    <row r="162" spans="1:7" x14ac:dyDescent="0.25">
      <c r="A162" s="83">
        <v>157</v>
      </c>
      <c r="B162" s="250" t="s">
        <v>346</v>
      </c>
      <c r="C162" s="82">
        <v>1</v>
      </c>
      <c r="D162" s="551" t="s">
        <v>345</v>
      </c>
      <c r="E162" s="116">
        <v>5</v>
      </c>
      <c r="F162" s="113">
        <f t="shared" si="4"/>
        <v>6</v>
      </c>
      <c r="G162" s="113">
        <f t="shared" si="5"/>
        <v>6</v>
      </c>
    </row>
    <row r="163" spans="1:7" x14ac:dyDescent="0.25">
      <c r="A163" s="86">
        <v>158</v>
      </c>
      <c r="B163" s="250" t="s">
        <v>347</v>
      </c>
      <c r="C163" s="82">
        <v>1</v>
      </c>
      <c r="D163" s="551" t="s">
        <v>277</v>
      </c>
      <c r="E163" s="116">
        <v>20</v>
      </c>
      <c r="F163" s="113">
        <f t="shared" si="4"/>
        <v>24</v>
      </c>
      <c r="G163" s="113">
        <f t="shared" si="5"/>
        <v>24</v>
      </c>
    </row>
    <row r="164" spans="1:7" x14ac:dyDescent="0.25">
      <c r="A164" s="86">
        <v>159</v>
      </c>
      <c r="B164" s="250" t="s">
        <v>348</v>
      </c>
      <c r="C164" s="82">
        <v>1</v>
      </c>
      <c r="D164" s="551" t="s">
        <v>277</v>
      </c>
      <c r="E164" s="116">
        <v>30</v>
      </c>
      <c r="F164" s="113">
        <f t="shared" si="4"/>
        <v>36</v>
      </c>
      <c r="G164" s="113">
        <f t="shared" si="5"/>
        <v>36</v>
      </c>
    </row>
    <row r="165" spans="1:7" x14ac:dyDescent="0.25">
      <c r="A165" s="83">
        <v>160</v>
      </c>
      <c r="B165" s="250" t="s">
        <v>349</v>
      </c>
      <c r="C165" s="82">
        <v>1</v>
      </c>
      <c r="D165" s="551" t="s">
        <v>350</v>
      </c>
      <c r="E165" s="116">
        <v>18</v>
      </c>
      <c r="F165" s="113">
        <f t="shared" si="4"/>
        <v>21.599999999999998</v>
      </c>
      <c r="G165" s="113">
        <f t="shared" si="5"/>
        <v>21.599999999999998</v>
      </c>
    </row>
    <row r="166" spans="1:7" x14ac:dyDescent="0.25">
      <c r="A166" s="86">
        <v>161</v>
      </c>
      <c r="B166" s="250" t="s">
        <v>351</v>
      </c>
      <c r="C166" s="82">
        <v>1</v>
      </c>
      <c r="D166" s="551" t="s">
        <v>350</v>
      </c>
      <c r="E166" s="116">
        <v>60</v>
      </c>
      <c r="F166" s="113">
        <f t="shared" si="4"/>
        <v>72</v>
      </c>
      <c r="G166" s="113">
        <f t="shared" si="5"/>
        <v>72</v>
      </c>
    </row>
    <row r="167" spans="1:7" x14ac:dyDescent="0.25">
      <c r="A167" s="86">
        <v>162</v>
      </c>
      <c r="B167" s="250" t="s">
        <v>352</v>
      </c>
      <c r="C167" s="82">
        <v>1</v>
      </c>
      <c r="D167" s="551" t="s">
        <v>277</v>
      </c>
      <c r="E167" s="116">
        <v>30</v>
      </c>
      <c r="F167" s="113">
        <f t="shared" si="4"/>
        <v>36</v>
      </c>
      <c r="G167" s="113">
        <f t="shared" si="5"/>
        <v>36</v>
      </c>
    </row>
    <row r="168" spans="1:7" x14ac:dyDescent="0.25">
      <c r="A168" s="83">
        <v>163</v>
      </c>
      <c r="B168" s="250" t="s">
        <v>361</v>
      </c>
      <c r="C168" s="546">
        <v>1</v>
      </c>
      <c r="D168" s="553" t="s">
        <v>362</v>
      </c>
      <c r="E168" s="97">
        <v>68</v>
      </c>
      <c r="F168" s="113">
        <f t="shared" si="4"/>
        <v>81.599999999999994</v>
      </c>
      <c r="G168" s="113">
        <f t="shared" si="5"/>
        <v>81.599999999999994</v>
      </c>
    </row>
    <row r="169" spans="1:7" x14ac:dyDescent="0.25">
      <c r="A169" s="86">
        <v>164</v>
      </c>
      <c r="B169" s="92" t="s">
        <v>855</v>
      </c>
      <c r="C169" s="454">
        <v>1</v>
      </c>
      <c r="D169" s="303" t="s">
        <v>363</v>
      </c>
      <c r="E169" s="116">
        <v>45</v>
      </c>
      <c r="F169" s="113">
        <f t="shared" si="4"/>
        <v>54</v>
      </c>
      <c r="G169" s="113">
        <f t="shared" si="5"/>
        <v>54</v>
      </c>
    </row>
    <row r="170" spans="1:7" ht="26.4" x14ac:dyDescent="0.25">
      <c r="A170" s="86">
        <v>165</v>
      </c>
      <c r="B170" s="145" t="s">
        <v>364</v>
      </c>
      <c r="C170" s="454">
        <v>1</v>
      </c>
      <c r="D170" s="554" t="s">
        <v>365</v>
      </c>
      <c r="E170" s="116">
        <v>56</v>
      </c>
      <c r="F170" s="113">
        <f t="shared" si="4"/>
        <v>67.2</v>
      </c>
      <c r="G170" s="113">
        <f t="shared" si="5"/>
        <v>67.2</v>
      </c>
    </row>
    <row r="171" spans="1:7" x14ac:dyDescent="0.25">
      <c r="A171" s="83">
        <v>166</v>
      </c>
      <c r="B171" s="87" t="s">
        <v>856</v>
      </c>
      <c r="C171" s="233">
        <v>1</v>
      </c>
      <c r="D171" s="234" t="s">
        <v>666</v>
      </c>
      <c r="E171" s="97">
        <v>176</v>
      </c>
      <c r="F171" s="113">
        <f t="shared" si="4"/>
        <v>211.2</v>
      </c>
      <c r="G171" s="113">
        <f t="shared" si="5"/>
        <v>211.2</v>
      </c>
    </row>
    <row r="172" spans="1:7" ht="26.4" x14ac:dyDescent="0.25">
      <c r="A172" s="86">
        <v>167</v>
      </c>
      <c r="B172" s="87" t="s">
        <v>857</v>
      </c>
      <c r="C172" s="233">
        <v>1</v>
      </c>
      <c r="D172" s="234" t="s">
        <v>197</v>
      </c>
      <c r="E172" s="97">
        <v>414</v>
      </c>
      <c r="F172" s="113">
        <f t="shared" si="4"/>
        <v>496.79999999999995</v>
      </c>
      <c r="G172" s="113">
        <f t="shared" si="5"/>
        <v>496.79999999999995</v>
      </c>
    </row>
    <row r="173" spans="1:7" x14ac:dyDescent="0.25">
      <c r="A173" s="86">
        <v>168</v>
      </c>
      <c r="B173" s="139" t="s">
        <v>655</v>
      </c>
      <c r="C173" s="272">
        <v>1</v>
      </c>
      <c r="D173" s="272" t="s">
        <v>554</v>
      </c>
      <c r="E173" s="268">
        <v>81</v>
      </c>
      <c r="F173" s="113">
        <f t="shared" si="4"/>
        <v>97.2</v>
      </c>
      <c r="G173" s="113">
        <f t="shared" si="5"/>
        <v>97.2</v>
      </c>
    </row>
    <row r="174" spans="1:7" x14ac:dyDescent="0.25">
      <c r="A174" s="83">
        <v>169</v>
      </c>
      <c r="B174" s="139" t="s">
        <v>656</v>
      </c>
      <c r="C174" s="283">
        <v>2</v>
      </c>
      <c r="D174" s="272" t="s">
        <v>868</v>
      </c>
      <c r="E174" s="268">
        <v>261</v>
      </c>
      <c r="F174" s="113">
        <f t="shared" si="4"/>
        <v>313.2</v>
      </c>
      <c r="G174" s="113">
        <f t="shared" si="5"/>
        <v>626.4</v>
      </c>
    </row>
    <row r="175" spans="1:7" ht="26.4" x14ac:dyDescent="0.25">
      <c r="A175" s="86">
        <v>170</v>
      </c>
      <c r="B175" s="139" t="s">
        <v>657</v>
      </c>
      <c r="C175" s="283">
        <v>1</v>
      </c>
      <c r="D175" s="272" t="s">
        <v>667</v>
      </c>
      <c r="E175" s="268">
        <v>150</v>
      </c>
      <c r="F175" s="113">
        <f t="shared" si="4"/>
        <v>180</v>
      </c>
      <c r="G175" s="113">
        <f t="shared" si="5"/>
        <v>180</v>
      </c>
    </row>
    <row r="176" spans="1:7" ht="39.6" x14ac:dyDescent="0.25">
      <c r="A176" s="86">
        <v>171</v>
      </c>
      <c r="B176" s="139" t="s">
        <v>658</v>
      </c>
      <c r="C176" s="272">
        <v>1</v>
      </c>
      <c r="D176" s="272" t="s">
        <v>668</v>
      </c>
      <c r="E176" s="268">
        <v>300</v>
      </c>
      <c r="F176" s="113">
        <f t="shared" si="4"/>
        <v>360</v>
      </c>
      <c r="G176" s="113">
        <f t="shared" si="5"/>
        <v>360</v>
      </c>
    </row>
    <row r="177" spans="1:7" x14ac:dyDescent="0.25">
      <c r="A177" s="83">
        <v>172</v>
      </c>
      <c r="B177" s="139" t="s">
        <v>659</v>
      </c>
      <c r="C177" s="272">
        <v>1</v>
      </c>
      <c r="D177" s="272" t="s">
        <v>669</v>
      </c>
      <c r="E177" s="268">
        <v>240</v>
      </c>
      <c r="F177" s="113">
        <f t="shared" si="4"/>
        <v>288</v>
      </c>
      <c r="G177" s="113">
        <f t="shared" si="5"/>
        <v>288</v>
      </c>
    </row>
    <row r="178" spans="1:7" x14ac:dyDescent="0.25">
      <c r="A178" s="86">
        <v>173</v>
      </c>
      <c r="B178" s="284" t="s">
        <v>660</v>
      </c>
      <c r="C178" s="285">
        <v>2</v>
      </c>
      <c r="D178" s="285" t="s">
        <v>670</v>
      </c>
      <c r="E178" s="269">
        <v>180</v>
      </c>
      <c r="F178" s="113">
        <f t="shared" si="4"/>
        <v>216</v>
      </c>
      <c r="G178" s="113">
        <f t="shared" si="5"/>
        <v>432</v>
      </c>
    </row>
    <row r="179" spans="1:7" x14ac:dyDescent="0.25">
      <c r="A179" s="86">
        <v>174</v>
      </c>
      <c r="B179" s="284" t="s">
        <v>661</v>
      </c>
      <c r="C179" s="286">
        <v>10</v>
      </c>
      <c r="D179" s="285" t="s">
        <v>671</v>
      </c>
      <c r="E179" s="269">
        <v>189</v>
      </c>
      <c r="F179" s="113">
        <f t="shared" si="4"/>
        <v>226.79999999999998</v>
      </c>
      <c r="G179" s="113">
        <f t="shared" si="5"/>
        <v>2268</v>
      </c>
    </row>
    <row r="180" spans="1:7" x14ac:dyDescent="0.25">
      <c r="A180" s="83">
        <v>175</v>
      </c>
      <c r="B180" s="284" t="s">
        <v>662</v>
      </c>
      <c r="C180" s="287">
        <v>5</v>
      </c>
      <c r="D180" s="285" t="s">
        <v>672</v>
      </c>
      <c r="E180" s="269">
        <v>185</v>
      </c>
      <c r="F180" s="113">
        <f t="shared" si="4"/>
        <v>222</v>
      </c>
      <c r="G180" s="113">
        <f t="shared" si="5"/>
        <v>1110</v>
      </c>
    </row>
    <row r="181" spans="1:7" ht="26.4" x14ac:dyDescent="0.25">
      <c r="A181" s="86">
        <v>176</v>
      </c>
      <c r="B181" s="288" t="s">
        <v>663</v>
      </c>
      <c r="C181" s="289">
        <v>1</v>
      </c>
      <c r="D181" s="290" t="s">
        <v>673</v>
      </c>
      <c r="E181" s="270">
        <v>55</v>
      </c>
      <c r="F181" s="113">
        <f t="shared" si="4"/>
        <v>66</v>
      </c>
      <c r="G181" s="113">
        <f t="shared" si="5"/>
        <v>66</v>
      </c>
    </row>
    <row r="182" spans="1:7" ht="26.4" x14ac:dyDescent="0.25">
      <c r="A182" s="86">
        <v>177</v>
      </c>
      <c r="B182" s="288" t="s">
        <v>664</v>
      </c>
      <c r="C182" s="289">
        <v>1</v>
      </c>
      <c r="D182" s="290" t="s">
        <v>673</v>
      </c>
      <c r="E182" s="270">
        <v>55</v>
      </c>
      <c r="F182" s="113">
        <f>E182*1.2</f>
        <v>66</v>
      </c>
      <c r="G182" s="113">
        <f t="shared" si="5"/>
        <v>66</v>
      </c>
    </row>
    <row r="183" spans="1:7" ht="26.4" x14ac:dyDescent="0.25">
      <c r="A183" s="83">
        <v>178</v>
      </c>
      <c r="B183" s="291" t="s">
        <v>665</v>
      </c>
      <c r="C183" s="292">
        <v>1</v>
      </c>
      <c r="D183" s="293" t="s">
        <v>673</v>
      </c>
      <c r="E183" s="271">
        <v>55</v>
      </c>
      <c r="F183" s="276">
        <f t="shared" si="4"/>
        <v>66</v>
      </c>
      <c r="G183" s="113">
        <f t="shared" si="5"/>
        <v>66</v>
      </c>
    </row>
    <row r="184" spans="1:7" x14ac:dyDescent="0.25">
      <c r="A184" s="86">
        <v>179</v>
      </c>
      <c r="B184" s="294" t="s">
        <v>674</v>
      </c>
      <c r="C184" s="272">
        <v>1</v>
      </c>
      <c r="D184" s="272" t="s">
        <v>675</v>
      </c>
      <c r="E184" s="272">
        <v>100</v>
      </c>
      <c r="F184" s="276">
        <f t="shared" si="4"/>
        <v>120</v>
      </c>
      <c r="G184" s="113">
        <f t="shared" si="5"/>
        <v>120</v>
      </c>
    </row>
    <row r="185" spans="1:7" x14ac:dyDescent="0.25">
      <c r="A185" s="86">
        <v>180</v>
      </c>
      <c r="B185" s="294" t="s">
        <v>676</v>
      </c>
      <c r="C185" s="272">
        <v>1</v>
      </c>
      <c r="D185" s="272" t="s">
        <v>675</v>
      </c>
      <c r="E185" s="272">
        <v>100</v>
      </c>
      <c r="F185" s="276">
        <f t="shared" si="4"/>
        <v>120</v>
      </c>
      <c r="G185" s="113">
        <f t="shared" si="5"/>
        <v>120</v>
      </c>
    </row>
    <row r="186" spans="1:7" ht="26.4" x14ac:dyDescent="0.25">
      <c r="A186" s="83">
        <v>181</v>
      </c>
      <c r="B186" s="295" t="s">
        <v>844</v>
      </c>
      <c r="C186" s="273">
        <v>1</v>
      </c>
      <c r="D186" s="273" t="s">
        <v>677</v>
      </c>
      <c r="E186" s="273">
        <v>120</v>
      </c>
      <c r="F186" s="276">
        <f t="shared" si="4"/>
        <v>144</v>
      </c>
      <c r="G186" s="113">
        <f t="shared" si="5"/>
        <v>144</v>
      </c>
    </row>
    <row r="187" spans="1:7" x14ac:dyDescent="0.25">
      <c r="A187" s="86">
        <v>182</v>
      </c>
      <c r="B187" s="294" t="s">
        <v>678</v>
      </c>
      <c r="C187" s="272">
        <v>1</v>
      </c>
      <c r="D187" s="272" t="s">
        <v>679</v>
      </c>
      <c r="E187" s="272">
        <v>80</v>
      </c>
      <c r="F187" s="276">
        <f t="shared" si="4"/>
        <v>96</v>
      </c>
      <c r="G187" s="113">
        <f t="shared" si="5"/>
        <v>96</v>
      </c>
    </row>
    <row r="188" spans="1:7" ht="26.4" x14ac:dyDescent="0.25">
      <c r="A188" s="86">
        <v>183</v>
      </c>
      <c r="B188" s="279" t="s">
        <v>845</v>
      </c>
      <c r="C188" s="233">
        <v>2</v>
      </c>
      <c r="D188" s="280" t="s">
        <v>770</v>
      </c>
      <c r="E188" s="97">
        <v>130</v>
      </c>
      <c r="F188" s="116">
        <f t="shared" si="4"/>
        <v>156</v>
      </c>
      <c r="G188" s="113">
        <f t="shared" si="5"/>
        <v>312</v>
      </c>
    </row>
    <row r="189" spans="1:7" ht="26.4" x14ac:dyDescent="0.25">
      <c r="A189" s="83">
        <v>184</v>
      </c>
      <c r="B189" s="279" t="s">
        <v>425</v>
      </c>
      <c r="C189" s="233">
        <v>2</v>
      </c>
      <c r="D189" s="280" t="s">
        <v>426</v>
      </c>
      <c r="E189" s="97">
        <v>210</v>
      </c>
      <c r="F189" s="116">
        <f t="shared" ref="F189" si="6">E189*1.2</f>
        <v>252</v>
      </c>
      <c r="G189" s="113">
        <f t="shared" ref="G189" si="7">C189*F189</f>
        <v>504</v>
      </c>
    </row>
    <row r="190" spans="1:7" ht="15.6" x14ac:dyDescent="0.3">
      <c r="A190" s="86">
        <v>185</v>
      </c>
      <c r="B190" s="118" t="s">
        <v>514</v>
      </c>
      <c r="C190" s="314">
        <v>1</v>
      </c>
      <c r="D190" s="314" t="s">
        <v>322</v>
      </c>
      <c r="E190" s="314">
        <v>4</v>
      </c>
      <c r="F190" s="116">
        <f>E190*1.2</f>
        <v>4.8</v>
      </c>
      <c r="G190" s="314">
        <f t="shared" ref="G190:G197" si="8">C190*F190</f>
        <v>4.8</v>
      </c>
    </row>
    <row r="191" spans="1:7" ht="13.8" x14ac:dyDescent="0.25">
      <c r="A191" s="86">
        <v>186</v>
      </c>
      <c r="B191" s="85" t="s">
        <v>515</v>
      </c>
      <c r="C191" s="314">
        <v>1</v>
      </c>
      <c r="D191" s="314" t="s">
        <v>321</v>
      </c>
      <c r="E191" s="314">
        <v>150</v>
      </c>
      <c r="F191" s="314">
        <v>180</v>
      </c>
      <c r="G191" s="314">
        <f t="shared" si="8"/>
        <v>180</v>
      </c>
    </row>
    <row r="192" spans="1:7" ht="13.8" x14ac:dyDescent="0.25">
      <c r="A192" s="83">
        <v>187</v>
      </c>
      <c r="B192" s="85" t="s">
        <v>516</v>
      </c>
      <c r="C192" s="314">
        <v>1</v>
      </c>
      <c r="D192" s="314" t="s">
        <v>523</v>
      </c>
      <c r="E192" s="314">
        <v>18</v>
      </c>
      <c r="F192" s="314">
        <v>22</v>
      </c>
      <c r="G192" s="314">
        <f t="shared" si="8"/>
        <v>22</v>
      </c>
    </row>
    <row r="193" spans="1:8" ht="13.8" x14ac:dyDescent="0.25">
      <c r="A193" s="86">
        <v>188</v>
      </c>
      <c r="B193" s="85" t="s">
        <v>517</v>
      </c>
      <c r="C193" s="314">
        <v>1</v>
      </c>
      <c r="D193" s="314" t="s">
        <v>322</v>
      </c>
      <c r="E193" s="314">
        <v>28</v>
      </c>
      <c r="F193" s="314">
        <v>34</v>
      </c>
      <c r="G193" s="314">
        <f t="shared" si="8"/>
        <v>34</v>
      </c>
    </row>
    <row r="194" spans="1:8" ht="13.8" x14ac:dyDescent="0.25">
      <c r="A194" s="86">
        <v>189</v>
      </c>
      <c r="B194" s="85" t="s">
        <v>518</v>
      </c>
      <c r="C194" s="314">
        <v>1</v>
      </c>
      <c r="D194" s="314" t="s">
        <v>343</v>
      </c>
      <c r="E194" s="314">
        <v>35</v>
      </c>
      <c r="F194" s="314">
        <v>42</v>
      </c>
      <c r="G194" s="314">
        <f t="shared" si="8"/>
        <v>42</v>
      </c>
    </row>
    <row r="195" spans="1:8" ht="13.8" x14ac:dyDescent="0.25">
      <c r="A195" s="83">
        <v>190</v>
      </c>
      <c r="B195" s="85" t="s">
        <v>519</v>
      </c>
      <c r="C195" s="314">
        <v>1</v>
      </c>
      <c r="D195" s="314" t="s">
        <v>322</v>
      </c>
      <c r="E195" s="314">
        <v>4</v>
      </c>
      <c r="F195" s="314">
        <v>4.8</v>
      </c>
      <c r="G195" s="314">
        <f t="shared" si="8"/>
        <v>4.8</v>
      </c>
    </row>
    <row r="196" spans="1:8" ht="13.8" x14ac:dyDescent="0.25">
      <c r="A196" s="86">
        <v>191</v>
      </c>
      <c r="B196" s="85" t="s">
        <v>520</v>
      </c>
      <c r="C196" s="314">
        <v>1</v>
      </c>
      <c r="D196" s="314" t="s">
        <v>343</v>
      </c>
      <c r="E196" s="314">
        <v>140</v>
      </c>
      <c r="F196" s="314">
        <v>168</v>
      </c>
      <c r="G196" s="314">
        <f t="shared" si="8"/>
        <v>168</v>
      </c>
    </row>
    <row r="197" spans="1:8" ht="13.8" x14ac:dyDescent="0.25">
      <c r="A197" s="86">
        <v>192</v>
      </c>
      <c r="B197" s="85" t="s">
        <v>521</v>
      </c>
      <c r="C197" s="314">
        <v>1</v>
      </c>
      <c r="D197" s="314" t="s">
        <v>365</v>
      </c>
      <c r="E197" s="314">
        <v>100</v>
      </c>
      <c r="F197" s="314">
        <v>120</v>
      </c>
      <c r="G197" s="314">
        <f t="shared" si="8"/>
        <v>120</v>
      </c>
    </row>
    <row r="199" spans="1:8" x14ac:dyDescent="0.25">
      <c r="F199" s="23" t="s">
        <v>909</v>
      </c>
      <c r="G199" s="312">
        <f>SUM(G8:G198)</f>
        <v>21830</v>
      </c>
      <c r="H199" s="22" t="s">
        <v>1457</v>
      </c>
    </row>
  </sheetData>
  <mergeCells count="1"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10" workbookViewId="0">
      <selection activeCell="H167" sqref="H167"/>
    </sheetView>
  </sheetViews>
  <sheetFormatPr defaultColWidth="9.109375" defaultRowHeight="14.4" x14ac:dyDescent="0.3"/>
  <cols>
    <col min="1" max="1" width="6.5546875" style="36" customWidth="1"/>
    <col min="2" max="2" width="47.44140625" style="36" customWidth="1"/>
    <col min="3" max="3" width="10" style="36" customWidth="1"/>
    <col min="4" max="4" width="18.6640625" style="36" customWidth="1"/>
    <col min="5" max="9" width="9.109375" style="36"/>
    <col min="10" max="10" width="10.88671875" style="36" customWidth="1"/>
    <col min="11" max="16384" width="9.109375" style="36"/>
  </cols>
  <sheetData>
    <row r="1" spans="1:11" x14ac:dyDescent="0.3">
      <c r="E1" s="55" t="s">
        <v>464</v>
      </c>
      <c r="F1" s="56"/>
      <c r="G1" s="56"/>
      <c r="H1" s="56"/>
      <c r="I1" s="56"/>
      <c r="J1" s="57">
        <v>20000</v>
      </c>
      <c r="K1" s="58" t="s">
        <v>465</v>
      </c>
    </row>
    <row r="2" spans="1:11" ht="17.399999999999999" x14ac:dyDescent="0.3">
      <c r="A2" s="2" t="s">
        <v>4</v>
      </c>
      <c r="B2" s="2"/>
      <c r="C2" s="2"/>
      <c r="D2" s="2"/>
      <c r="E2" s="52"/>
      <c r="F2" s="52"/>
    </row>
    <row r="3" spans="1:11" ht="17.399999999999999" x14ac:dyDescent="0.3">
      <c r="A3" s="2" t="s">
        <v>1470</v>
      </c>
      <c r="B3" s="2"/>
      <c r="C3" s="2"/>
      <c r="D3" s="2"/>
      <c r="E3" s="52"/>
      <c r="F3" s="52"/>
    </row>
    <row r="4" spans="1:11" x14ac:dyDescent="0.3">
      <c r="A4" s="4"/>
      <c r="B4" s="5"/>
      <c r="C4" s="6"/>
      <c r="E4" s="374"/>
      <c r="F4" s="374"/>
      <c r="G4" s="35"/>
      <c r="H4" s="35"/>
    </row>
    <row r="5" spans="1:11" ht="40.200000000000003" x14ac:dyDescent="0.3">
      <c r="A5" s="9" t="s">
        <v>105</v>
      </c>
      <c r="B5" s="9" t="s">
        <v>1</v>
      </c>
      <c r="C5" s="10" t="s">
        <v>2</v>
      </c>
      <c r="D5" s="30" t="s">
        <v>3</v>
      </c>
      <c r="E5" s="90" t="s">
        <v>495</v>
      </c>
      <c r="F5" s="313" t="s">
        <v>496</v>
      </c>
      <c r="G5" s="91" t="s">
        <v>504</v>
      </c>
      <c r="H5" s="375"/>
    </row>
    <row r="6" spans="1:11" x14ac:dyDescent="0.3">
      <c r="A6" s="93">
        <v>1</v>
      </c>
      <c r="B6" s="104" t="s">
        <v>920</v>
      </c>
      <c r="C6" s="102">
        <v>10</v>
      </c>
      <c r="D6" s="377" t="s">
        <v>921</v>
      </c>
      <c r="E6" s="102">
        <v>60</v>
      </c>
      <c r="F6" s="378">
        <f>E6*1.2</f>
        <v>72</v>
      </c>
      <c r="G6" s="378">
        <f>C6*F6</f>
        <v>720</v>
      </c>
      <c r="H6" s="35"/>
    </row>
    <row r="7" spans="1:11" x14ac:dyDescent="0.3">
      <c r="A7" s="93">
        <v>2</v>
      </c>
      <c r="B7" s="104" t="s">
        <v>922</v>
      </c>
      <c r="C7" s="102">
        <v>10</v>
      </c>
      <c r="D7" s="377" t="s">
        <v>921</v>
      </c>
      <c r="E7" s="102">
        <v>56</v>
      </c>
      <c r="F7" s="378">
        <f t="shared" ref="F7:F70" si="0">E7*1.2</f>
        <v>67.2</v>
      </c>
      <c r="G7" s="378">
        <f t="shared" ref="G7:G70" si="1">C7*F7</f>
        <v>672</v>
      </c>
      <c r="H7" s="35"/>
    </row>
    <row r="8" spans="1:11" x14ac:dyDescent="0.3">
      <c r="A8" s="93">
        <v>3</v>
      </c>
      <c r="B8" s="104" t="s">
        <v>923</v>
      </c>
      <c r="C8" s="102">
        <v>7</v>
      </c>
      <c r="D8" s="377" t="s">
        <v>921</v>
      </c>
      <c r="E8" s="102">
        <v>68</v>
      </c>
      <c r="F8" s="378">
        <f t="shared" si="0"/>
        <v>81.599999999999994</v>
      </c>
      <c r="G8" s="378">
        <f t="shared" si="1"/>
        <v>571.19999999999993</v>
      </c>
      <c r="H8" s="35"/>
    </row>
    <row r="9" spans="1:11" x14ac:dyDescent="0.3">
      <c r="A9" s="93">
        <v>4</v>
      </c>
      <c r="B9" s="104" t="s">
        <v>924</v>
      </c>
      <c r="C9" s="102">
        <v>1</v>
      </c>
      <c r="D9" s="377" t="s">
        <v>921</v>
      </c>
      <c r="E9" s="102">
        <v>86</v>
      </c>
      <c r="F9" s="378">
        <f t="shared" si="0"/>
        <v>103.2</v>
      </c>
      <c r="G9" s="378">
        <f t="shared" si="1"/>
        <v>103.2</v>
      </c>
      <c r="H9" s="35"/>
    </row>
    <row r="10" spans="1:11" x14ac:dyDescent="0.3">
      <c r="A10" s="93">
        <v>5</v>
      </c>
      <c r="B10" s="104" t="s">
        <v>925</v>
      </c>
      <c r="C10" s="102">
        <v>3</v>
      </c>
      <c r="D10" s="377" t="s">
        <v>921</v>
      </c>
      <c r="E10" s="102">
        <v>78</v>
      </c>
      <c r="F10" s="378">
        <f t="shared" si="0"/>
        <v>93.6</v>
      </c>
      <c r="G10" s="378">
        <f t="shared" si="1"/>
        <v>280.79999999999995</v>
      </c>
      <c r="H10" s="35"/>
    </row>
    <row r="11" spans="1:11" x14ac:dyDescent="0.3">
      <c r="A11" s="93">
        <v>6</v>
      </c>
      <c r="B11" s="104" t="s">
        <v>926</v>
      </c>
      <c r="C11" s="102">
        <v>1</v>
      </c>
      <c r="D11" s="377" t="s">
        <v>921</v>
      </c>
      <c r="E11" s="102">
        <v>84</v>
      </c>
      <c r="F11" s="378">
        <f t="shared" si="0"/>
        <v>100.8</v>
      </c>
      <c r="G11" s="378">
        <f t="shared" si="1"/>
        <v>100.8</v>
      </c>
      <c r="H11" s="35"/>
    </row>
    <row r="12" spans="1:11" x14ac:dyDescent="0.3">
      <c r="A12" s="93">
        <v>7</v>
      </c>
      <c r="B12" s="104" t="s">
        <v>927</v>
      </c>
      <c r="C12" s="102">
        <v>3</v>
      </c>
      <c r="D12" s="377" t="s">
        <v>921</v>
      </c>
      <c r="E12" s="102">
        <v>62</v>
      </c>
      <c r="F12" s="378">
        <f t="shared" si="0"/>
        <v>74.399999999999991</v>
      </c>
      <c r="G12" s="378">
        <f t="shared" si="1"/>
        <v>223.2</v>
      </c>
      <c r="H12" s="35"/>
    </row>
    <row r="13" spans="1:11" x14ac:dyDescent="0.3">
      <c r="A13" s="93">
        <v>8</v>
      </c>
      <c r="B13" s="104" t="s">
        <v>928</v>
      </c>
      <c r="C13" s="102">
        <v>2</v>
      </c>
      <c r="D13" s="377" t="s">
        <v>921</v>
      </c>
      <c r="E13" s="102">
        <v>56</v>
      </c>
      <c r="F13" s="378">
        <f t="shared" si="0"/>
        <v>67.2</v>
      </c>
      <c r="G13" s="378">
        <f t="shared" si="1"/>
        <v>134.4</v>
      </c>
      <c r="H13" s="35"/>
    </row>
    <row r="14" spans="1:11" ht="39.6" x14ac:dyDescent="0.3">
      <c r="A14" s="93">
        <v>9</v>
      </c>
      <c r="B14" s="104" t="s">
        <v>929</v>
      </c>
      <c r="C14" s="102">
        <v>5</v>
      </c>
      <c r="D14" s="377" t="s">
        <v>921</v>
      </c>
      <c r="E14" s="102">
        <v>180</v>
      </c>
      <c r="F14" s="378">
        <f t="shared" si="0"/>
        <v>216</v>
      </c>
      <c r="G14" s="378">
        <f t="shared" si="1"/>
        <v>1080</v>
      </c>
      <c r="H14" s="35"/>
    </row>
    <row r="15" spans="1:11" x14ac:dyDescent="0.3">
      <c r="A15" s="93">
        <v>10</v>
      </c>
      <c r="B15" s="104" t="s">
        <v>930</v>
      </c>
      <c r="C15" s="102">
        <v>1</v>
      </c>
      <c r="D15" s="377" t="s">
        <v>921</v>
      </c>
      <c r="E15" s="102">
        <v>63</v>
      </c>
      <c r="F15" s="378">
        <f t="shared" si="0"/>
        <v>75.599999999999994</v>
      </c>
      <c r="G15" s="378">
        <f t="shared" si="1"/>
        <v>75.599999999999994</v>
      </c>
      <c r="H15" s="35"/>
    </row>
    <row r="16" spans="1:11" x14ac:dyDescent="0.3">
      <c r="A16" s="93">
        <v>11</v>
      </c>
      <c r="B16" s="104" t="s">
        <v>931</v>
      </c>
      <c r="C16" s="102">
        <v>1</v>
      </c>
      <c r="D16" s="377" t="s">
        <v>921</v>
      </c>
      <c r="E16" s="102">
        <v>66</v>
      </c>
      <c r="F16" s="378">
        <f t="shared" si="0"/>
        <v>79.2</v>
      </c>
      <c r="G16" s="378">
        <f t="shared" si="1"/>
        <v>79.2</v>
      </c>
      <c r="H16" s="35"/>
    </row>
    <row r="17" spans="1:8" x14ac:dyDescent="0.3">
      <c r="A17" s="93">
        <v>12</v>
      </c>
      <c r="B17" s="104" t="s">
        <v>932</v>
      </c>
      <c r="C17" s="102">
        <v>2</v>
      </c>
      <c r="D17" s="377" t="s">
        <v>921</v>
      </c>
      <c r="E17" s="102">
        <v>76</v>
      </c>
      <c r="F17" s="378">
        <f t="shared" si="0"/>
        <v>91.2</v>
      </c>
      <c r="G17" s="378">
        <f t="shared" si="1"/>
        <v>182.4</v>
      </c>
      <c r="H17" s="35"/>
    </row>
    <row r="18" spans="1:8" x14ac:dyDescent="0.3">
      <c r="A18" s="93">
        <v>13</v>
      </c>
      <c r="B18" s="104" t="s">
        <v>933</v>
      </c>
      <c r="C18" s="102">
        <v>1</v>
      </c>
      <c r="D18" s="377" t="s">
        <v>921</v>
      </c>
      <c r="E18" s="102">
        <v>92</v>
      </c>
      <c r="F18" s="378">
        <f t="shared" si="0"/>
        <v>110.39999999999999</v>
      </c>
      <c r="G18" s="378">
        <f t="shared" si="1"/>
        <v>110.39999999999999</v>
      </c>
      <c r="H18" s="35"/>
    </row>
    <row r="19" spans="1:8" x14ac:dyDescent="0.3">
      <c r="A19" s="93">
        <v>14</v>
      </c>
      <c r="B19" s="104" t="s">
        <v>934</v>
      </c>
      <c r="C19" s="102">
        <v>1</v>
      </c>
      <c r="D19" s="377" t="s">
        <v>921</v>
      </c>
      <c r="E19" s="102">
        <v>75</v>
      </c>
      <c r="F19" s="378">
        <f t="shared" si="0"/>
        <v>90</v>
      </c>
      <c r="G19" s="378">
        <f t="shared" si="1"/>
        <v>90</v>
      </c>
      <c r="H19" s="35"/>
    </row>
    <row r="20" spans="1:8" x14ac:dyDescent="0.3">
      <c r="A20" s="93">
        <v>15</v>
      </c>
      <c r="B20" s="104" t="s">
        <v>935</v>
      </c>
      <c r="C20" s="102">
        <v>2</v>
      </c>
      <c r="D20" s="377" t="s">
        <v>921</v>
      </c>
      <c r="E20" s="102">
        <v>60</v>
      </c>
      <c r="F20" s="378">
        <f t="shared" si="0"/>
        <v>72</v>
      </c>
      <c r="G20" s="378">
        <f t="shared" si="1"/>
        <v>144</v>
      </c>
      <c r="H20" s="35"/>
    </row>
    <row r="21" spans="1:8" x14ac:dyDescent="0.3">
      <c r="A21" s="93">
        <v>16</v>
      </c>
      <c r="B21" s="104" t="s">
        <v>936</v>
      </c>
      <c r="C21" s="102">
        <v>3</v>
      </c>
      <c r="D21" s="377" t="s">
        <v>921</v>
      </c>
      <c r="E21" s="102">
        <v>58</v>
      </c>
      <c r="F21" s="378">
        <f t="shared" si="0"/>
        <v>69.599999999999994</v>
      </c>
      <c r="G21" s="378">
        <f t="shared" si="1"/>
        <v>208.79999999999998</v>
      </c>
      <c r="H21" s="35"/>
    </row>
    <row r="22" spans="1:8" x14ac:dyDescent="0.3">
      <c r="A22" s="93">
        <v>17</v>
      </c>
      <c r="B22" s="104" t="s">
        <v>937</v>
      </c>
      <c r="C22" s="102">
        <v>2</v>
      </c>
      <c r="D22" s="377" t="s">
        <v>921</v>
      </c>
      <c r="E22" s="102">
        <v>498</v>
      </c>
      <c r="F22" s="378">
        <f t="shared" si="0"/>
        <v>597.6</v>
      </c>
      <c r="G22" s="378">
        <f t="shared" si="1"/>
        <v>1195.2</v>
      </c>
      <c r="H22" s="35"/>
    </row>
    <row r="23" spans="1:8" x14ac:dyDescent="0.3">
      <c r="A23" s="93">
        <v>18</v>
      </c>
      <c r="B23" s="104" t="s">
        <v>938</v>
      </c>
      <c r="C23" s="102">
        <v>1</v>
      </c>
      <c r="D23" s="377" t="s">
        <v>921</v>
      </c>
      <c r="E23" s="102">
        <v>60</v>
      </c>
      <c r="F23" s="378">
        <f t="shared" si="0"/>
        <v>72</v>
      </c>
      <c r="G23" s="378">
        <f t="shared" si="1"/>
        <v>72</v>
      </c>
      <c r="H23" s="35"/>
    </row>
    <row r="24" spans="1:8" x14ac:dyDescent="0.3">
      <c r="A24" s="93">
        <v>19</v>
      </c>
      <c r="B24" s="104" t="s">
        <v>939</v>
      </c>
      <c r="C24" s="102">
        <v>1</v>
      </c>
      <c r="D24" s="377" t="s">
        <v>921</v>
      </c>
      <c r="E24" s="102">
        <v>80</v>
      </c>
      <c r="F24" s="378">
        <f t="shared" si="0"/>
        <v>96</v>
      </c>
      <c r="G24" s="378">
        <f t="shared" si="1"/>
        <v>96</v>
      </c>
      <c r="H24" s="35"/>
    </row>
    <row r="25" spans="1:8" x14ac:dyDescent="0.3">
      <c r="A25" s="93">
        <v>20</v>
      </c>
      <c r="B25" s="104" t="s">
        <v>940</v>
      </c>
      <c r="C25" s="102">
        <v>1</v>
      </c>
      <c r="D25" s="377" t="s">
        <v>921</v>
      </c>
      <c r="E25" s="102">
        <v>74</v>
      </c>
      <c r="F25" s="378">
        <f t="shared" si="0"/>
        <v>88.8</v>
      </c>
      <c r="G25" s="378">
        <f t="shared" si="1"/>
        <v>88.8</v>
      </c>
      <c r="H25" s="35"/>
    </row>
    <row r="26" spans="1:8" ht="26.4" x14ac:dyDescent="0.3">
      <c r="A26" s="93">
        <v>21</v>
      </c>
      <c r="B26" s="104" t="s">
        <v>941</v>
      </c>
      <c r="C26" s="102">
        <v>2</v>
      </c>
      <c r="D26" s="377" t="s">
        <v>921</v>
      </c>
      <c r="E26" s="102">
        <v>76</v>
      </c>
      <c r="F26" s="378">
        <f t="shared" si="0"/>
        <v>91.2</v>
      </c>
      <c r="G26" s="378">
        <f t="shared" si="1"/>
        <v>182.4</v>
      </c>
      <c r="H26" s="35"/>
    </row>
    <row r="27" spans="1:8" x14ac:dyDescent="0.3">
      <c r="A27" s="93">
        <v>22</v>
      </c>
      <c r="B27" s="104" t="s">
        <v>942</v>
      </c>
      <c r="C27" s="102">
        <v>2</v>
      </c>
      <c r="D27" s="377" t="s">
        <v>921</v>
      </c>
      <c r="E27" s="102">
        <v>60</v>
      </c>
      <c r="F27" s="378">
        <f t="shared" si="0"/>
        <v>72</v>
      </c>
      <c r="G27" s="378">
        <f t="shared" si="1"/>
        <v>144</v>
      </c>
      <c r="H27" s="35"/>
    </row>
    <row r="28" spans="1:8" s="35" customFormat="1" x14ac:dyDescent="0.3">
      <c r="A28" s="93">
        <v>23</v>
      </c>
      <c r="B28" s="104" t="s">
        <v>943</v>
      </c>
      <c r="C28" s="102">
        <v>3</v>
      </c>
      <c r="D28" s="377" t="s">
        <v>921</v>
      </c>
      <c r="E28" s="102">
        <v>56</v>
      </c>
      <c r="F28" s="378">
        <f t="shared" si="0"/>
        <v>67.2</v>
      </c>
      <c r="G28" s="378">
        <f t="shared" si="1"/>
        <v>201.60000000000002</v>
      </c>
    </row>
    <row r="29" spans="1:8" s="35" customFormat="1" ht="26.4" x14ac:dyDescent="0.3">
      <c r="A29" s="93">
        <v>24</v>
      </c>
      <c r="B29" s="104" t="s">
        <v>944</v>
      </c>
      <c r="C29" s="102">
        <v>2</v>
      </c>
      <c r="D29" s="377" t="s">
        <v>921</v>
      </c>
      <c r="E29" s="102">
        <v>78</v>
      </c>
      <c r="F29" s="378">
        <f t="shared" si="0"/>
        <v>93.6</v>
      </c>
      <c r="G29" s="378">
        <f t="shared" si="1"/>
        <v>187.2</v>
      </c>
    </row>
    <row r="30" spans="1:8" s="35" customFormat="1" x14ac:dyDescent="0.3">
      <c r="A30" s="93">
        <v>25</v>
      </c>
      <c r="B30" s="104" t="s">
        <v>945</v>
      </c>
      <c r="C30" s="102">
        <v>2</v>
      </c>
      <c r="D30" s="377" t="s">
        <v>921</v>
      </c>
      <c r="E30" s="102">
        <v>75</v>
      </c>
      <c r="F30" s="378">
        <f t="shared" si="0"/>
        <v>90</v>
      </c>
      <c r="G30" s="378">
        <f t="shared" si="1"/>
        <v>180</v>
      </c>
    </row>
    <row r="31" spans="1:8" s="35" customFormat="1" x14ac:dyDescent="0.3">
      <c r="A31" s="93">
        <v>26</v>
      </c>
      <c r="B31" s="104" t="s">
        <v>946</v>
      </c>
      <c r="C31" s="102">
        <v>2</v>
      </c>
      <c r="D31" s="377" t="s">
        <v>921</v>
      </c>
      <c r="E31" s="102">
        <v>66</v>
      </c>
      <c r="F31" s="378">
        <f t="shared" si="0"/>
        <v>79.2</v>
      </c>
      <c r="G31" s="378">
        <f t="shared" si="1"/>
        <v>158.4</v>
      </c>
    </row>
    <row r="32" spans="1:8" s="35" customFormat="1" x14ac:dyDescent="0.3">
      <c r="A32" s="93">
        <v>27</v>
      </c>
      <c r="B32" s="104" t="s">
        <v>947</v>
      </c>
      <c r="C32" s="102">
        <v>2</v>
      </c>
      <c r="D32" s="377" t="s">
        <v>921</v>
      </c>
      <c r="E32" s="102">
        <v>80</v>
      </c>
      <c r="F32" s="378">
        <f t="shared" si="0"/>
        <v>96</v>
      </c>
      <c r="G32" s="378">
        <f t="shared" si="1"/>
        <v>192</v>
      </c>
    </row>
    <row r="33" spans="1:7" s="35" customFormat="1" x14ac:dyDescent="0.3">
      <c r="A33" s="93">
        <v>28</v>
      </c>
      <c r="B33" s="104" t="s">
        <v>948</v>
      </c>
      <c r="C33" s="102">
        <v>2</v>
      </c>
      <c r="D33" s="377" t="s">
        <v>921</v>
      </c>
      <c r="E33" s="102">
        <v>168</v>
      </c>
      <c r="F33" s="378">
        <f t="shared" si="0"/>
        <v>201.6</v>
      </c>
      <c r="G33" s="378">
        <f t="shared" si="1"/>
        <v>403.2</v>
      </c>
    </row>
    <row r="34" spans="1:7" s="35" customFormat="1" ht="27.75" customHeight="1" x14ac:dyDescent="0.3">
      <c r="A34" s="93">
        <v>29</v>
      </c>
      <c r="B34" s="104" t="s">
        <v>949</v>
      </c>
      <c r="C34" s="102">
        <v>1</v>
      </c>
      <c r="D34" s="377" t="s">
        <v>921</v>
      </c>
      <c r="E34" s="102">
        <v>58</v>
      </c>
      <c r="F34" s="378">
        <f t="shared" si="0"/>
        <v>69.599999999999994</v>
      </c>
      <c r="G34" s="378">
        <f t="shared" si="1"/>
        <v>69.599999999999994</v>
      </c>
    </row>
    <row r="35" spans="1:7" s="35" customFormat="1" ht="24.75" customHeight="1" x14ac:dyDescent="0.3">
      <c r="A35" s="93">
        <v>30</v>
      </c>
      <c r="B35" s="104" t="s">
        <v>950</v>
      </c>
      <c r="C35" s="102">
        <v>1</v>
      </c>
      <c r="D35" s="377" t="s">
        <v>921</v>
      </c>
      <c r="E35" s="102">
        <v>176</v>
      </c>
      <c r="F35" s="378">
        <f t="shared" si="0"/>
        <v>211.2</v>
      </c>
      <c r="G35" s="378">
        <f t="shared" si="1"/>
        <v>211.2</v>
      </c>
    </row>
    <row r="36" spans="1:7" s="35" customFormat="1" ht="26.25" customHeight="1" x14ac:dyDescent="0.3">
      <c r="A36" s="93">
        <v>31</v>
      </c>
      <c r="B36" s="104" t="s">
        <v>951</v>
      </c>
      <c r="C36" s="102">
        <v>1</v>
      </c>
      <c r="D36" s="377" t="s">
        <v>921</v>
      </c>
      <c r="E36" s="102">
        <v>66</v>
      </c>
      <c r="F36" s="378">
        <f t="shared" si="0"/>
        <v>79.2</v>
      </c>
      <c r="G36" s="378">
        <f t="shared" si="1"/>
        <v>79.2</v>
      </c>
    </row>
    <row r="37" spans="1:7" s="35" customFormat="1" x14ac:dyDescent="0.3">
      <c r="A37" s="93">
        <v>32</v>
      </c>
      <c r="B37" s="104" t="s">
        <v>952</v>
      </c>
      <c r="C37" s="102">
        <v>1</v>
      </c>
      <c r="D37" s="377" t="s">
        <v>921</v>
      </c>
      <c r="E37" s="102">
        <v>56</v>
      </c>
      <c r="F37" s="378">
        <f t="shared" si="0"/>
        <v>67.2</v>
      </c>
      <c r="G37" s="378">
        <f t="shared" si="1"/>
        <v>67.2</v>
      </c>
    </row>
    <row r="38" spans="1:7" s="35" customFormat="1" ht="26.4" x14ac:dyDescent="0.3">
      <c r="A38" s="93">
        <v>33</v>
      </c>
      <c r="B38" s="104" t="s">
        <v>953</v>
      </c>
      <c r="C38" s="102">
        <v>1</v>
      </c>
      <c r="D38" s="377" t="s">
        <v>921</v>
      </c>
      <c r="E38" s="102">
        <v>135</v>
      </c>
      <c r="F38" s="378">
        <f t="shared" si="0"/>
        <v>162</v>
      </c>
      <c r="G38" s="378">
        <f t="shared" si="1"/>
        <v>162</v>
      </c>
    </row>
    <row r="39" spans="1:7" s="35" customFormat="1" ht="26.4" x14ac:dyDescent="0.3">
      <c r="A39" s="93">
        <v>34</v>
      </c>
      <c r="B39" s="104" t="s">
        <v>954</v>
      </c>
      <c r="C39" s="102">
        <v>1</v>
      </c>
      <c r="D39" s="377" t="s">
        <v>921</v>
      </c>
      <c r="E39" s="102">
        <v>75</v>
      </c>
      <c r="F39" s="378">
        <f t="shared" si="0"/>
        <v>90</v>
      </c>
      <c r="G39" s="378">
        <f t="shared" si="1"/>
        <v>90</v>
      </c>
    </row>
    <row r="40" spans="1:7" s="35" customFormat="1" x14ac:dyDescent="0.3">
      <c r="A40" s="93">
        <v>35</v>
      </c>
      <c r="B40" s="104" t="s">
        <v>955</v>
      </c>
      <c r="C40" s="102">
        <v>1</v>
      </c>
      <c r="D40" s="377" t="s">
        <v>921</v>
      </c>
      <c r="E40" s="102">
        <v>62</v>
      </c>
      <c r="F40" s="378">
        <f t="shared" si="0"/>
        <v>74.399999999999991</v>
      </c>
      <c r="G40" s="378">
        <f t="shared" si="1"/>
        <v>74.399999999999991</v>
      </c>
    </row>
    <row r="41" spans="1:7" s="35" customFormat="1" ht="26.4" x14ac:dyDescent="0.3">
      <c r="A41" s="93">
        <v>36</v>
      </c>
      <c r="B41" s="104" t="s">
        <v>956</v>
      </c>
      <c r="C41" s="102">
        <v>1</v>
      </c>
      <c r="D41" s="377" t="s">
        <v>921</v>
      </c>
      <c r="E41" s="102">
        <v>55</v>
      </c>
      <c r="F41" s="378">
        <f t="shared" si="0"/>
        <v>66</v>
      </c>
      <c r="G41" s="378">
        <f t="shared" si="1"/>
        <v>66</v>
      </c>
    </row>
    <row r="42" spans="1:7" s="35" customFormat="1" ht="26.4" x14ac:dyDescent="0.3">
      <c r="A42" s="93">
        <v>37</v>
      </c>
      <c r="B42" s="104" t="s">
        <v>957</v>
      </c>
      <c r="C42" s="102">
        <v>1</v>
      </c>
      <c r="D42" s="377" t="s">
        <v>921</v>
      </c>
      <c r="E42" s="102">
        <v>66</v>
      </c>
      <c r="F42" s="378">
        <f t="shared" si="0"/>
        <v>79.2</v>
      </c>
      <c r="G42" s="378">
        <f t="shared" si="1"/>
        <v>79.2</v>
      </c>
    </row>
    <row r="43" spans="1:7" s="35" customFormat="1" x14ac:dyDescent="0.3">
      <c r="A43" s="93">
        <v>38</v>
      </c>
      <c r="B43" s="104" t="s">
        <v>958</v>
      </c>
      <c r="C43" s="102">
        <v>2</v>
      </c>
      <c r="D43" s="377" t="s">
        <v>921</v>
      </c>
      <c r="E43" s="102">
        <v>53</v>
      </c>
      <c r="F43" s="378">
        <f t="shared" si="0"/>
        <v>63.599999999999994</v>
      </c>
      <c r="G43" s="378">
        <f t="shared" si="1"/>
        <v>127.19999999999999</v>
      </c>
    </row>
    <row r="44" spans="1:7" s="35" customFormat="1" x14ac:dyDescent="0.3">
      <c r="A44" s="93">
        <v>39</v>
      </c>
      <c r="B44" s="104" t="s">
        <v>928</v>
      </c>
      <c r="C44" s="102">
        <v>3</v>
      </c>
      <c r="D44" s="377" t="s">
        <v>921</v>
      </c>
      <c r="E44" s="102">
        <v>60</v>
      </c>
      <c r="F44" s="378">
        <f t="shared" si="0"/>
        <v>72</v>
      </c>
      <c r="G44" s="378">
        <f t="shared" si="1"/>
        <v>216</v>
      </c>
    </row>
    <row r="45" spans="1:7" s="35" customFormat="1" x14ac:dyDescent="0.3">
      <c r="A45" s="93">
        <v>40</v>
      </c>
      <c r="B45" s="104" t="s">
        <v>959</v>
      </c>
      <c r="C45" s="102">
        <v>3</v>
      </c>
      <c r="D45" s="377" t="s">
        <v>921</v>
      </c>
      <c r="E45" s="102">
        <v>50</v>
      </c>
      <c r="F45" s="378">
        <f t="shared" si="0"/>
        <v>60</v>
      </c>
      <c r="G45" s="378">
        <f t="shared" si="1"/>
        <v>180</v>
      </c>
    </row>
    <row r="46" spans="1:7" s="35" customFormat="1" x14ac:dyDescent="0.3">
      <c r="A46" s="93">
        <v>41</v>
      </c>
      <c r="B46" s="104" t="s">
        <v>960</v>
      </c>
      <c r="C46" s="102">
        <v>2</v>
      </c>
      <c r="D46" s="377" t="s">
        <v>921</v>
      </c>
      <c r="E46" s="102">
        <v>78</v>
      </c>
      <c r="F46" s="378">
        <f t="shared" si="0"/>
        <v>93.6</v>
      </c>
      <c r="G46" s="378">
        <f t="shared" si="1"/>
        <v>187.2</v>
      </c>
    </row>
    <row r="47" spans="1:7" s="35" customFormat="1" x14ac:dyDescent="0.3">
      <c r="A47" s="93">
        <v>42</v>
      </c>
      <c r="B47" s="104" t="s">
        <v>961</v>
      </c>
      <c r="C47" s="102">
        <v>2</v>
      </c>
      <c r="D47" s="377" t="s">
        <v>921</v>
      </c>
      <c r="E47" s="102">
        <v>86</v>
      </c>
      <c r="F47" s="378">
        <f t="shared" si="0"/>
        <v>103.2</v>
      </c>
      <c r="G47" s="378">
        <f t="shared" si="1"/>
        <v>206.4</v>
      </c>
    </row>
    <row r="48" spans="1:7" s="35" customFormat="1" x14ac:dyDescent="0.3">
      <c r="A48" s="93">
        <v>43</v>
      </c>
      <c r="B48" s="104" t="s">
        <v>962</v>
      </c>
      <c r="C48" s="102">
        <v>1</v>
      </c>
      <c r="D48" s="377" t="s">
        <v>921</v>
      </c>
      <c r="E48" s="102">
        <v>62</v>
      </c>
      <c r="F48" s="378">
        <f t="shared" si="0"/>
        <v>74.399999999999991</v>
      </c>
      <c r="G48" s="378">
        <f t="shared" si="1"/>
        <v>74.399999999999991</v>
      </c>
    </row>
    <row r="49" spans="1:7" s="35" customFormat="1" x14ac:dyDescent="0.3">
      <c r="A49" s="93">
        <v>44</v>
      </c>
      <c r="B49" s="104" t="s">
        <v>963</v>
      </c>
      <c r="C49" s="102">
        <v>2</v>
      </c>
      <c r="D49" s="377" t="s">
        <v>921</v>
      </c>
      <c r="E49" s="102">
        <v>69</v>
      </c>
      <c r="F49" s="378">
        <f t="shared" si="0"/>
        <v>82.8</v>
      </c>
      <c r="G49" s="378">
        <f t="shared" si="1"/>
        <v>165.6</v>
      </c>
    </row>
    <row r="50" spans="1:7" s="35" customFormat="1" ht="26.4" x14ac:dyDescent="0.3">
      <c r="A50" s="93">
        <v>45</v>
      </c>
      <c r="B50" s="104" t="s">
        <v>964</v>
      </c>
      <c r="C50" s="102">
        <v>1</v>
      </c>
      <c r="D50" s="377" t="s">
        <v>921</v>
      </c>
      <c r="E50" s="102">
        <v>98</v>
      </c>
      <c r="F50" s="378">
        <f t="shared" si="0"/>
        <v>117.6</v>
      </c>
      <c r="G50" s="378">
        <f t="shared" si="1"/>
        <v>117.6</v>
      </c>
    </row>
    <row r="51" spans="1:7" s="35" customFormat="1" x14ac:dyDescent="0.3">
      <c r="A51" s="93">
        <v>46</v>
      </c>
      <c r="B51" s="379" t="s">
        <v>965</v>
      </c>
      <c r="C51" s="380">
        <v>3</v>
      </c>
      <c r="D51" s="381" t="s">
        <v>921</v>
      </c>
      <c r="E51" s="382">
        <v>86</v>
      </c>
      <c r="F51" s="378">
        <f t="shared" si="0"/>
        <v>103.2</v>
      </c>
      <c r="G51" s="378">
        <f t="shared" si="1"/>
        <v>309.60000000000002</v>
      </c>
    </row>
    <row r="52" spans="1:7" s="35" customFormat="1" x14ac:dyDescent="0.3">
      <c r="A52" s="93">
        <v>47</v>
      </c>
      <c r="B52" s="383" t="s">
        <v>966</v>
      </c>
      <c r="C52" s="384">
        <v>20</v>
      </c>
      <c r="D52" s="385" t="s">
        <v>967</v>
      </c>
      <c r="E52" s="382">
        <v>1.5</v>
      </c>
      <c r="F52" s="378">
        <f t="shared" si="0"/>
        <v>1.7999999999999998</v>
      </c>
      <c r="G52" s="378">
        <f t="shared" si="1"/>
        <v>36</v>
      </c>
    </row>
    <row r="53" spans="1:7" s="35" customFormat="1" x14ac:dyDescent="0.3">
      <c r="A53" s="93">
        <v>48</v>
      </c>
      <c r="B53" s="383" t="s">
        <v>968</v>
      </c>
      <c r="C53" s="384">
        <v>1</v>
      </c>
      <c r="D53" s="386" t="s">
        <v>921</v>
      </c>
      <c r="E53" s="382">
        <v>120</v>
      </c>
      <c r="F53" s="378">
        <f t="shared" si="0"/>
        <v>144</v>
      </c>
      <c r="G53" s="378">
        <f t="shared" si="1"/>
        <v>144</v>
      </c>
    </row>
    <row r="54" spans="1:7" s="35" customFormat="1" x14ac:dyDescent="0.3">
      <c r="A54" s="93">
        <v>49</v>
      </c>
      <c r="B54" s="104" t="s">
        <v>969</v>
      </c>
      <c r="C54" s="102">
        <v>2</v>
      </c>
      <c r="D54" s="377" t="s">
        <v>921</v>
      </c>
      <c r="E54" s="102">
        <v>47</v>
      </c>
      <c r="F54" s="378">
        <f t="shared" si="0"/>
        <v>56.4</v>
      </c>
      <c r="G54" s="378">
        <f t="shared" si="1"/>
        <v>112.8</v>
      </c>
    </row>
    <row r="55" spans="1:7" s="35" customFormat="1" x14ac:dyDescent="0.3">
      <c r="A55" s="93">
        <v>50</v>
      </c>
      <c r="B55" s="104" t="s">
        <v>970</v>
      </c>
      <c r="C55" s="102">
        <v>2</v>
      </c>
      <c r="D55" s="377" t="s">
        <v>921</v>
      </c>
      <c r="E55" s="102">
        <v>53</v>
      </c>
      <c r="F55" s="378">
        <f t="shared" si="0"/>
        <v>63.599999999999994</v>
      </c>
      <c r="G55" s="378">
        <f t="shared" si="1"/>
        <v>127.19999999999999</v>
      </c>
    </row>
    <row r="56" spans="1:7" s="35" customFormat="1" x14ac:dyDescent="0.3">
      <c r="A56" s="93">
        <v>51</v>
      </c>
      <c r="B56" s="104" t="s">
        <v>971</v>
      </c>
      <c r="C56" s="102">
        <v>2</v>
      </c>
      <c r="D56" s="377" t="s">
        <v>921</v>
      </c>
      <c r="E56" s="102">
        <v>56</v>
      </c>
      <c r="F56" s="378">
        <f t="shared" si="0"/>
        <v>67.2</v>
      </c>
      <c r="G56" s="378">
        <f t="shared" si="1"/>
        <v>134.4</v>
      </c>
    </row>
    <row r="57" spans="1:7" s="35" customFormat="1" x14ac:dyDescent="0.3">
      <c r="A57" s="93">
        <v>52</v>
      </c>
      <c r="B57" s="104" t="s">
        <v>972</v>
      </c>
      <c r="C57" s="102">
        <v>1</v>
      </c>
      <c r="D57" s="377" t="s">
        <v>921</v>
      </c>
      <c r="E57" s="102">
        <v>88</v>
      </c>
      <c r="F57" s="378">
        <f t="shared" si="0"/>
        <v>105.6</v>
      </c>
      <c r="G57" s="378">
        <f t="shared" si="1"/>
        <v>105.6</v>
      </c>
    </row>
    <row r="58" spans="1:7" s="35" customFormat="1" ht="26.4" x14ac:dyDescent="0.3">
      <c r="A58" s="93">
        <v>53</v>
      </c>
      <c r="B58" s="104" t="s">
        <v>973</v>
      </c>
      <c r="C58" s="102">
        <v>1</v>
      </c>
      <c r="D58" s="377" t="s">
        <v>921</v>
      </c>
      <c r="E58" s="102">
        <v>146</v>
      </c>
      <c r="F58" s="378">
        <f t="shared" si="0"/>
        <v>175.2</v>
      </c>
      <c r="G58" s="378">
        <f t="shared" si="1"/>
        <v>175.2</v>
      </c>
    </row>
    <row r="59" spans="1:7" s="35" customFormat="1" x14ac:dyDescent="0.3">
      <c r="A59" s="93">
        <v>54</v>
      </c>
      <c r="B59" s="104" t="s">
        <v>974</v>
      </c>
      <c r="C59" s="102">
        <v>1</v>
      </c>
      <c r="D59" s="377" t="s">
        <v>921</v>
      </c>
      <c r="E59" s="102">
        <v>44</v>
      </c>
      <c r="F59" s="378">
        <f t="shared" si="0"/>
        <v>52.8</v>
      </c>
      <c r="G59" s="378">
        <f t="shared" si="1"/>
        <v>52.8</v>
      </c>
    </row>
    <row r="60" spans="1:7" s="35" customFormat="1" x14ac:dyDescent="0.3">
      <c r="A60" s="93">
        <v>55</v>
      </c>
      <c r="B60" s="104" t="s">
        <v>975</v>
      </c>
      <c r="C60" s="102">
        <v>2</v>
      </c>
      <c r="D60" s="377" t="s">
        <v>976</v>
      </c>
      <c r="E60" s="102">
        <v>40</v>
      </c>
      <c r="F60" s="378">
        <f t="shared" si="0"/>
        <v>48</v>
      </c>
      <c r="G60" s="378">
        <f t="shared" si="1"/>
        <v>96</v>
      </c>
    </row>
    <row r="61" spans="1:7" s="35" customFormat="1" x14ac:dyDescent="0.3">
      <c r="A61" s="93">
        <v>56</v>
      </c>
      <c r="B61" s="104" t="s">
        <v>977</v>
      </c>
      <c r="C61" s="102">
        <v>2</v>
      </c>
      <c r="D61" s="377" t="s">
        <v>978</v>
      </c>
      <c r="E61" s="102">
        <v>40</v>
      </c>
      <c r="F61" s="378">
        <f t="shared" si="0"/>
        <v>48</v>
      </c>
      <c r="G61" s="378">
        <f t="shared" si="1"/>
        <v>96</v>
      </c>
    </row>
    <row r="62" spans="1:7" s="35" customFormat="1" x14ac:dyDescent="0.3">
      <c r="A62" s="93">
        <v>57</v>
      </c>
      <c r="B62" s="104" t="s">
        <v>979</v>
      </c>
      <c r="C62" s="102">
        <v>2</v>
      </c>
      <c r="D62" s="377" t="s">
        <v>978</v>
      </c>
      <c r="E62" s="102">
        <v>40</v>
      </c>
      <c r="F62" s="378">
        <f t="shared" si="0"/>
        <v>48</v>
      </c>
      <c r="G62" s="378">
        <f t="shared" si="1"/>
        <v>96</v>
      </c>
    </row>
    <row r="63" spans="1:7" s="35" customFormat="1" x14ac:dyDescent="0.3">
      <c r="A63" s="93">
        <v>58</v>
      </c>
      <c r="B63" s="104" t="s">
        <v>980</v>
      </c>
      <c r="C63" s="102">
        <v>2</v>
      </c>
      <c r="D63" s="377" t="s">
        <v>978</v>
      </c>
      <c r="E63" s="102">
        <v>40</v>
      </c>
      <c r="F63" s="378">
        <f t="shared" si="0"/>
        <v>48</v>
      </c>
      <c r="G63" s="378">
        <f t="shared" si="1"/>
        <v>96</v>
      </c>
    </row>
    <row r="64" spans="1:7" s="35" customFormat="1" x14ac:dyDescent="0.3">
      <c r="A64" s="93">
        <v>59</v>
      </c>
      <c r="B64" s="104" t="s">
        <v>981</v>
      </c>
      <c r="C64" s="102">
        <v>2</v>
      </c>
      <c r="D64" s="377" t="s">
        <v>978</v>
      </c>
      <c r="E64" s="102">
        <v>40</v>
      </c>
      <c r="F64" s="378">
        <f t="shared" si="0"/>
        <v>48</v>
      </c>
      <c r="G64" s="378">
        <f t="shared" si="1"/>
        <v>96</v>
      </c>
    </row>
    <row r="65" spans="1:7" s="35" customFormat="1" x14ac:dyDescent="0.3">
      <c r="A65" s="93">
        <v>60</v>
      </c>
      <c r="B65" s="101" t="s">
        <v>982</v>
      </c>
      <c r="C65" s="102">
        <v>2</v>
      </c>
      <c r="D65" s="377" t="s">
        <v>978</v>
      </c>
      <c r="E65" s="102">
        <v>40</v>
      </c>
      <c r="F65" s="378">
        <f t="shared" si="0"/>
        <v>48</v>
      </c>
      <c r="G65" s="378">
        <f t="shared" si="1"/>
        <v>96</v>
      </c>
    </row>
    <row r="66" spans="1:7" s="35" customFormat="1" x14ac:dyDescent="0.3">
      <c r="A66" s="93">
        <v>61</v>
      </c>
      <c r="B66" s="101" t="s">
        <v>983</v>
      </c>
      <c r="C66" s="102">
        <v>2</v>
      </c>
      <c r="D66" s="377" t="s">
        <v>978</v>
      </c>
      <c r="E66" s="102">
        <v>40</v>
      </c>
      <c r="F66" s="378">
        <f t="shared" si="0"/>
        <v>48</v>
      </c>
      <c r="G66" s="378">
        <f t="shared" si="1"/>
        <v>96</v>
      </c>
    </row>
    <row r="67" spans="1:7" s="35" customFormat="1" x14ac:dyDescent="0.3">
      <c r="A67" s="93">
        <v>62</v>
      </c>
      <c r="B67" s="101" t="s">
        <v>984</v>
      </c>
      <c r="C67" s="102">
        <v>6</v>
      </c>
      <c r="D67" s="377" t="s">
        <v>985</v>
      </c>
      <c r="E67" s="102">
        <v>40</v>
      </c>
      <c r="F67" s="378">
        <f t="shared" si="0"/>
        <v>48</v>
      </c>
      <c r="G67" s="378">
        <f t="shared" si="1"/>
        <v>288</v>
      </c>
    </row>
    <row r="68" spans="1:7" s="35" customFormat="1" x14ac:dyDescent="0.3">
      <c r="A68" s="93">
        <v>63</v>
      </c>
      <c r="B68" s="101" t="s">
        <v>986</v>
      </c>
      <c r="C68" s="102">
        <v>5</v>
      </c>
      <c r="D68" s="377" t="s">
        <v>985</v>
      </c>
      <c r="E68" s="102">
        <v>40</v>
      </c>
      <c r="F68" s="378">
        <f t="shared" si="0"/>
        <v>48</v>
      </c>
      <c r="G68" s="378">
        <f t="shared" si="1"/>
        <v>240</v>
      </c>
    </row>
    <row r="69" spans="1:7" s="35" customFormat="1" ht="26.4" x14ac:dyDescent="0.3">
      <c r="A69" s="93">
        <v>64</v>
      </c>
      <c r="B69" s="101" t="s">
        <v>987</v>
      </c>
      <c r="C69" s="102">
        <v>2</v>
      </c>
      <c r="D69" s="377" t="s">
        <v>978</v>
      </c>
      <c r="E69" s="102">
        <v>40</v>
      </c>
      <c r="F69" s="378">
        <f t="shared" si="0"/>
        <v>48</v>
      </c>
      <c r="G69" s="378">
        <f t="shared" si="1"/>
        <v>96</v>
      </c>
    </row>
    <row r="70" spans="1:7" s="35" customFormat="1" ht="26.4" x14ac:dyDescent="0.3">
      <c r="A70" s="93">
        <v>65</v>
      </c>
      <c r="B70" s="104" t="s">
        <v>988</v>
      </c>
      <c r="C70" s="102">
        <v>2</v>
      </c>
      <c r="D70" s="377" t="s">
        <v>978</v>
      </c>
      <c r="E70" s="102">
        <v>40</v>
      </c>
      <c r="F70" s="378">
        <f t="shared" si="0"/>
        <v>48</v>
      </c>
      <c r="G70" s="378">
        <f t="shared" si="1"/>
        <v>96</v>
      </c>
    </row>
    <row r="71" spans="1:7" s="35" customFormat="1" ht="26.4" x14ac:dyDescent="0.3">
      <c r="A71" s="93">
        <v>66</v>
      </c>
      <c r="B71" s="104" t="s">
        <v>989</v>
      </c>
      <c r="C71" s="102">
        <v>2</v>
      </c>
      <c r="D71" s="377" t="s">
        <v>978</v>
      </c>
      <c r="E71" s="102">
        <v>40</v>
      </c>
      <c r="F71" s="378">
        <f t="shared" ref="F71:F134" si="2">E71*1.2</f>
        <v>48</v>
      </c>
      <c r="G71" s="378">
        <f t="shared" ref="G71:G134" si="3">C71*F71</f>
        <v>96</v>
      </c>
    </row>
    <row r="72" spans="1:7" s="35" customFormat="1" x14ac:dyDescent="0.3">
      <c r="A72" s="93">
        <v>67</v>
      </c>
      <c r="B72" s="104" t="s">
        <v>990</v>
      </c>
      <c r="C72" s="102">
        <v>2</v>
      </c>
      <c r="D72" s="377" t="s">
        <v>978</v>
      </c>
      <c r="E72" s="102">
        <v>25</v>
      </c>
      <c r="F72" s="378">
        <f t="shared" si="2"/>
        <v>30</v>
      </c>
      <c r="G72" s="378">
        <f t="shared" si="3"/>
        <v>60</v>
      </c>
    </row>
    <row r="73" spans="1:7" s="35" customFormat="1" x14ac:dyDescent="0.3">
      <c r="A73" s="93">
        <v>68</v>
      </c>
      <c r="B73" s="104" t="s">
        <v>991</v>
      </c>
      <c r="C73" s="102">
        <v>2</v>
      </c>
      <c r="D73" s="377" t="s">
        <v>978</v>
      </c>
      <c r="E73" s="102">
        <v>25</v>
      </c>
      <c r="F73" s="378">
        <f t="shared" si="2"/>
        <v>30</v>
      </c>
      <c r="G73" s="378">
        <f t="shared" si="3"/>
        <v>60</v>
      </c>
    </row>
    <row r="74" spans="1:7" s="35" customFormat="1" ht="24" customHeight="1" x14ac:dyDescent="0.3">
      <c r="A74" s="93">
        <v>69</v>
      </c>
      <c r="B74" s="104" t="s">
        <v>992</v>
      </c>
      <c r="C74" s="102">
        <v>1</v>
      </c>
      <c r="D74" s="377" t="s">
        <v>921</v>
      </c>
      <c r="E74" s="102">
        <v>43</v>
      </c>
      <c r="F74" s="378">
        <f t="shared" si="2"/>
        <v>51.6</v>
      </c>
      <c r="G74" s="378">
        <f t="shared" si="3"/>
        <v>51.6</v>
      </c>
    </row>
    <row r="75" spans="1:7" s="35" customFormat="1" ht="24.75" customHeight="1" x14ac:dyDescent="0.3">
      <c r="A75" s="93">
        <v>70</v>
      </c>
      <c r="B75" s="104" t="s">
        <v>993</v>
      </c>
      <c r="C75" s="102">
        <v>1</v>
      </c>
      <c r="D75" s="377" t="s">
        <v>921</v>
      </c>
      <c r="E75" s="102">
        <v>60</v>
      </c>
      <c r="F75" s="378">
        <f t="shared" si="2"/>
        <v>72</v>
      </c>
      <c r="G75" s="378">
        <f t="shared" si="3"/>
        <v>72</v>
      </c>
    </row>
    <row r="76" spans="1:7" s="35" customFormat="1" ht="26.4" x14ac:dyDescent="0.3">
      <c r="A76" s="93">
        <v>71</v>
      </c>
      <c r="B76" s="101" t="s">
        <v>994</v>
      </c>
      <c r="C76" s="102">
        <v>4</v>
      </c>
      <c r="D76" s="377" t="s">
        <v>995</v>
      </c>
      <c r="E76" s="102">
        <v>58</v>
      </c>
      <c r="F76" s="378">
        <f t="shared" si="2"/>
        <v>69.599999999999994</v>
      </c>
      <c r="G76" s="378">
        <f t="shared" si="3"/>
        <v>278.39999999999998</v>
      </c>
    </row>
    <row r="77" spans="1:7" s="35" customFormat="1" x14ac:dyDescent="0.3">
      <c r="A77" s="93">
        <v>72</v>
      </c>
      <c r="B77" s="101" t="s">
        <v>996</v>
      </c>
      <c r="C77" s="102">
        <v>2</v>
      </c>
      <c r="D77" s="377" t="s">
        <v>995</v>
      </c>
      <c r="E77" s="102">
        <v>58</v>
      </c>
      <c r="F77" s="378">
        <f t="shared" si="2"/>
        <v>69.599999999999994</v>
      </c>
      <c r="G77" s="378">
        <f t="shared" si="3"/>
        <v>139.19999999999999</v>
      </c>
    </row>
    <row r="78" spans="1:7" s="35" customFormat="1" x14ac:dyDescent="0.3">
      <c r="A78" s="93">
        <v>73</v>
      </c>
      <c r="B78" s="101" t="s">
        <v>997</v>
      </c>
      <c r="C78" s="102">
        <v>2</v>
      </c>
      <c r="D78" s="377" t="s">
        <v>995</v>
      </c>
      <c r="E78" s="102">
        <v>58</v>
      </c>
      <c r="F78" s="378">
        <f t="shared" si="2"/>
        <v>69.599999999999994</v>
      </c>
      <c r="G78" s="378">
        <f t="shared" si="3"/>
        <v>139.19999999999999</v>
      </c>
    </row>
    <row r="79" spans="1:7" s="35" customFormat="1" x14ac:dyDescent="0.3">
      <c r="A79" s="93">
        <v>74</v>
      </c>
      <c r="B79" s="101" t="s">
        <v>998</v>
      </c>
      <c r="C79" s="102">
        <v>2</v>
      </c>
      <c r="D79" s="377" t="s">
        <v>999</v>
      </c>
      <c r="E79" s="102">
        <v>58</v>
      </c>
      <c r="F79" s="378">
        <f t="shared" si="2"/>
        <v>69.599999999999994</v>
      </c>
      <c r="G79" s="378">
        <f t="shared" si="3"/>
        <v>139.19999999999999</v>
      </c>
    </row>
    <row r="80" spans="1:7" s="35" customFormat="1" x14ac:dyDescent="0.3">
      <c r="A80" s="93">
        <v>75</v>
      </c>
      <c r="B80" s="101" t="s">
        <v>1000</v>
      </c>
      <c r="C80" s="102">
        <v>2</v>
      </c>
      <c r="D80" s="377" t="s">
        <v>995</v>
      </c>
      <c r="E80" s="102">
        <v>66</v>
      </c>
      <c r="F80" s="378">
        <f t="shared" si="2"/>
        <v>79.2</v>
      </c>
      <c r="G80" s="378">
        <f t="shared" si="3"/>
        <v>158.4</v>
      </c>
    </row>
    <row r="81" spans="1:7" s="35" customFormat="1" ht="27.6" x14ac:dyDescent="0.3">
      <c r="A81" s="93">
        <v>76</v>
      </c>
      <c r="B81" s="310" t="s">
        <v>1001</v>
      </c>
      <c r="C81" s="387"/>
      <c r="D81" s="378"/>
      <c r="E81" s="387"/>
      <c r="F81" s="378">
        <f t="shared" si="2"/>
        <v>0</v>
      </c>
      <c r="G81" s="378">
        <f t="shared" si="3"/>
        <v>0</v>
      </c>
    </row>
    <row r="82" spans="1:7" s="35" customFormat="1" x14ac:dyDescent="0.3">
      <c r="A82" s="93">
        <v>77</v>
      </c>
      <c r="B82" s="101" t="s">
        <v>1002</v>
      </c>
      <c r="C82" s="102">
        <v>3</v>
      </c>
      <c r="D82" s="377" t="s">
        <v>1003</v>
      </c>
      <c r="E82" s="102">
        <v>14.5</v>
      </c>
      <c r="F82" s="378">
        <f t="shared" si="2"/>
        <v>17.399999999999999</v>
      </c>
      <c r="G82" s="378">
        <f t="shared" si="3"/>
        <v>52.199999999999996</v>
      </c>
    </row>
    <row r="83" spans="1:7" s="35" customFormat="1" ht="26.4" x14ac:dyDescent="0.3">
      <c r="A83" s="93">
        <v>78</v>
      </c>
      <c r="B83" s="101" t="s">
        <v>1004</v>
      </c>
      <c r="C83" s="102">
        <v>4</v>
      </c>
      <c r="D83" s="377" t="s">
        <v>1003</v>
      </c>
      <c r="E83" s="102">
        <v>20</v>
      </c>
      <c r="F83" s="378">
        <f t="shared" si="2"/>
        <v>24</v>
      </c>
      <c r="G83" s="378">
        <f t="shared" si="3"/>
        <v>96</v>
      </c>
    </row>
    <row r="84" spans="1:7" s="35" customFormat="1" x14ac:dyDescent="0.3">
      <c r="A84" s="93">
        <v>79</v>
      </c>
      <c r="B84" s="101" t="s">
        <v>1005</v>
      </c>
      <c r="C84" s="102">
        <v>1</v>
      </c>
      <c r="D84" s="377" t="s">
        <v>1003</v>
      </c>
      <c r="E84" s="102">
        <v>14.5</v>
      </c>
      <c r="F84" s="378">
        <f t="shared" si="2"/>
        <v>17.399999999999999</v>
      </c>
      <c r="G84" s="378">
        <f t="shared" si="3"/>
        <v>17.399999999999999</v>
      </c>
    </row>
    <row r="85" spans="1:7" s="35" customFormat="1" x14ac:dyDescent="0.3">
      <c r="A85" s="93">
        <v>80</v>
      </c>
      <c r="B85" s="101" t="s">
        <v>1006</v>
      </c>
      <c r="C85" s="102">
        <v>1</v>
      </c>
      <c r="D85" s="377" t="s">
        <v>1003</v>
      </c>
      <c r="E85" s="102">
        <v>14.5</v>
      </c>
      <c r="F85" s="378">
        <f t="shared" si="2"/>
        <v>17.399999999999999</v>
      </c>
      <c r="G85" s="378">
        <f t="shared" si="3"/>
        <v>17.399999999999999</v>
      </c>
    </row>
    <row r="86" spans="1:7" s="35" customFormat="1" x14ac:dyDescent="0.3">
      <c r="A86" s="93">
        <v>81</v>
      </c>
      <c r="B86" s="101" t="s">
        <v>1007</v>
      </c>
      <c r="C86" s="102">
        <v>2</v>
      </c>
      <c r="D86" s="377" t="s">
        <v>1003</v>
      </c>
      <c r="E86" s="102">
        <v>30</v>
      </c>
      <c r="F86" s="378">
        <f t="shared" si="2"/>
        <v>36</v>
      </c>
      <c r="G86" s="378">
        <f t="shared" si="3"/>
        <v>72</v>
      </c>
    </row>
    <row r="87" spans="1:7" s="35" customFormat="1" ht="26.4" x14ac:dyDescent="0.3">
      <c r="A87" s="93">
        <v>82</v>
      </c>
      <c r="B87" s="101" t="s">
        <v>1008</v>
      </c>
      <c r="C87" s="102">
        <v>2</v>
      </c>
      <c r="D87" s="377" t="s">
        <v>1003</v>
      </c>
      <c r="E87" s="102">
        <v>30</v>
      </c>
      <c r="F87" s="378">
        <f t="shared" si="2"/>
        <v>36</v>
      </c>
      <c r="G87" s="378">
        <f t="shared" si="3"/>
        <v>72</v>
      </c>
    </row>
    <row r="88" spans="1:7" s="35" customFormat="1" x14ac:dyDescent="0.3">
      <c r="A88" s="93">
        <v>83</v>
      </c>
      <c r="B88" s="101" t="s">
        <v>1009</v>
      </c>
      <c r="C88" s="102">
        <v>2</v>
      </c>
      <c r="D88" s="377" t="s">
        <v>1003</v>
      </c>
      <c r="E88" s="102">
        <v>14.5</v>
      </c>
      <c r="F88" s="378">
        <f t="shared" si="2"/>
        <v>17.399999999999999</v>
      </c>
      <c r="G88" s="378">
        <f t="shared" si="3"/>
        <v>34.799999999999997</v>
      </c>
    </row>
    <row r="89" spans="1:7" s="35" customFormat="1" x14ac:dyDescent="0.3">
      <c r="A89" s="93">
        <v>84</v>
      </c>
      <c r="B89" s="101" t="s">
        <v>1010</v>
      </c>
      <c r="C89" s="102">
        <v>3</v>
      </c>
      <c r="D89" s="377" t="s">
        <v>1003</v>
      </c>
      <c r="E89" s="102">
        <v>14.5</v>
      </c>
      <c r="F89" s="378">
        <f t="shared" si="2"/>
        <v>17.399999999999999</v>
      </c>
      <c r="G89" s="378">
        <f t="shared" si="3"/>
        <v>52.199999999999996</v>
      </c>
    </row>
    <row r="90" spans="1:7" s="35" customFormat="1" x14ac:dyDescent="0.3">
      <c r="A90" s="93">
        <v>85</v>
      </c>
      <c r="B90" s="101" t="s">
        <v>1011</v>
      </c>
      <c r="C90" s="102">
        <v>2</v>
      </c>
      <c r="D90" s="377" t="s">
        <v>1003</v>
      </c>
      <c r="E90" s="102">
        <v>14.5</v>
      </c>
      <c r="F90" s="378">
        <f t="shared" si="2"/>
        <v>17.399999999999999</v>
      </c>
      <c r="G90" s="378">
        <f t="shared" si="3"/>
        <v>34.799999999999997</v>
      </c>
    </row>
    <row r="91" spans="1:7" s="35" customFormat="1" x14ac:dyDescent="0.3">
      <c r="A91" s="93">
        <v>86</v>
      </c>
      <c r="B91" s="101" t="s">
        <v>1012</v>
      </c>
      <c r="C91" s="102">
        <v>1</v>
      </c>
      <c r="D91" s="377" t="s">
        <v>1003</v>
      </c>
      <c r="E91" s="102">
        <v>14.5</v>
      </c>
      <c r="F91" s="378">
        <f t="shared" si="2"/>
        <v>17.399999999999999</v>
      </c>
      <c r="G91" s="378">
        <f t="shared" si="3"/>
        <v>17.399999999999999</v>
      </c>
    </row>
    <row r="92" spans="1:7" s="35" customFormat="1" x14ac:dyDescent="0.3">
      <c r="A92" s="93">
        <v>87</v>
      </c>
      <c r="B92" s="101" t="s">
        <v>1013</v>
      </c>
      <c r="C92" s="102">
        <v>1</v>
      </c>
      <c r="D92" s="377" t="s">
        <v>1003</v>
      </c>
      <c r="E92" s="102">
        <v>40</v>
      </c>
      <c r="F92" s="378">
        <f t="shared" si="2"/>
        <v>48</v>
      </c>
      <c r="G92" s="378">
        <f t="shared" si="3"/>
        <v>48</v>
      </c>
    </row>
    <row r="93" spans="1:7" s="35" customFormat="1" x14ac:dyDescent="0.3">
      <c r="A93" s="93">
        <v>88</v>
      </c>
      <c r="B93" s="101" t="s">
        <v>1014</v>
      </c>
      <c r="C93" s="102">
        <v>2</v>
      </c>
      <c r="D93" s="377" t="s">
        <v>1003</v>
      </c>
      <c r="E93" s="102">
        <v>14.5</v>
      </c>
      <c r="F93" s="378">
        <f t="shared" si="2"/>
        <v>17.399999999999999</v>
      </c>
      <c r="G93" s="378">
        <f t="shared" si="3"/>
        <v>34.799999999999997</v>
      </c>
    </row>
    <row r="94" spans="1:7" s="35" customFormat="1" x14ac:dyDescent="0.3">
      <c r="A94" s="93">
        <v>89</v>
      </c>
      <c r="B94" s="101" t="s">
        <v>1015</v>
      </c>
      <c r="C94" s="102">
        <v>1</v>
      </c>
      <c r="D94" s="377" t="s">
        <v>1003</v>
      </c>
      <c r="E94" s="102">
        <v>14.5</v>
      </c>
      <c r="F94" s="378">
        <f t="shared" si="2"/>
        <v>17.399999999999999</v>
      </c>
      <c r="G94" s="378">
        <f t="shared" si="3"/>
        <v>17.399999999999999</v>
      </c>
    </row>
    <row r="95" spans="1:7" s="35" customFormat="1" x14ac:dyDescent="0.3">
      <c r="A95" s="93">
        <v>90</v>
      </c>
      <c r="B95" s="101" t="s">
        <v>1016</v>
      </c>
      <c r="C95" s="102">
        <v>3</v>
      </c>
      <c r="D95" s="377" t="s">
        <v>1003</v>
      </c>
      <c r="E95" s="102">
        <v>14.5</v>
      </c>
      <c r="F95" s="378">
        <f t="shared" si="2"/>
        <v>17.399999999999999</v>
      </c>
      <c r="G95" s="378">
        <f t="shared" si="3"/>
        <v>52.199999999999996</v>
      </c>
    </row>
    <row r="96" spans="1:7" s="35" customFormat="1" x14ac:dyDescent="0.3">
      <c r="A96" s="93">
        <v>91</v>
      </c>
      <c r="B96" s="101" t="s">
        <v>1017</v>
      </c>
      <c r="C96" s="102">
        <v>4</v>
      </c>
      <c r="D96" s="377" t="s">
        <v>1003</v>
      </c>
      <c r="E96" s="102">
        <v>20</v>
      </c>
      <c r="F96" s="378">
        <f t="shared" si="2"/>
        <v>24</v>
      </c>
      <c r="G96" s="378">
        <f t="shared" si="3"/>
        <v>96</v>
      </c>
    </row>
    <row r="97" spans="1:7" s="35" customFormat="1" x14ac:dyDescent="0.3">
      <c r="A97" s="93">
        <v>92</v>
      </c>
      <c r="B97" s="101" t="s">
        <v>1018</v>
      </c>
      <c r="C97" s="102">
        <v>1</v>
      </c>
      <c r="D97" s="377" t="s">
        <v>1003</v>
      </c>
      <c r="E97" s="102">
        <v>16</v>
      </c>
      <c r="F97" s="378">
        <f t="shared" si="2"/>
        <v>19.2</v>
      </c>
      <c r="G97" s="378">
        <f t="shared" si="3"/>
        <v>19.2</v>
      </c>
    </row>
    <row r="98" spans="1:7" s="35" customFormat="1" x14ac:dyDescent="0.3">
      <c r="A98" s="93">
        <v>93</v>
      </c>
      <c r="B98" s="101" t="s">
        <v>1019</v>
      </c>
      <c r="C98" s="102">
        <v>2</v>
      </c>
      <c r="D98" s="377" t="s">
        <v>1003</v>
      </c>
      <c r="E98" s="102">
        <v>16</v>
      </c>
      <c r="F98" s="378">
        <f t="shared" si="2"/>
        <v>19.2</v>
      </c>
      <c r="G98" s="378">
        <f t="shared" si="3"/>
        <v>38.4</v>
      </c>
    </row>
    <row r="99" spans="1:7" s="35" customFormat="1" x14ac:dyDescent="0.3">
      <c r="A99" s="93">
        <v>94</v>
      </c>
      <c r="B99" s="101" t="s">
        <v>1020</v>
      </c>
      <c r="C99" s="102">
        <v>2</v>
      </c>
      <c r="D99" s="377" t="s">
        <v>1003</v>
      </c>
      <c r="E99" s="102">
        <v>16</v>
      </c>
      <c r="F99" s="378">
        <f t="shared" si="2"/>
        <v>19.2</v>
      </c>
      <c r="G99" s="378">
        <f t="shared" si="3"/>
        <v>38.4</v>
      </c>
    </row>
    <row r="100" spans="1:7" s="35" customFormat="1" x14ac:dyDescent="0.3">
      <c r="A100" s="93">
        <v>95</v>
      </c>
      <c r="B100" s="101" t="s">
        <v>1021</v>
      </c>
      <c r="C100" s="102">
        <v>2</v>
      </c>
      <c r="D100" s="377" t="s">
        <v>1003</v>
      </c>
      <c r="E100" s="102">
        <v>14.5</v>
      </c>
      <c r="F100" s="378">
        <f t="shared" si="2"/>
        <v>17.399999999999999</v>
      </c>
      <c r="G100" s="378">
        <f t="shared" si="3"/>
        <v>34.799999999999997</v>
      </c>
    </row>
    <row r="101" spans="1:7" s="35" customFormat="1" x14ac:dyDescent="0.3">
      <c r="A101" s="93">
        <v>96</v>
      </c>
      <c r="B101" s="101" t="s">
        <v>1022</v>
      </c>
      <c r="C101" s="102">
        <v>2</v>
      </c>
      <c r="D101" s="377" t="s">
        <v>1003</v>
      </c>
      <c r="E101" s="102">
        <v>14.5</v>
      </c>
      <c r="F101" s="378">
        <f t="shared" si="2"/>
        <v>17.399999999999999</v>
      </c>
      <c r="G101" s="378">
        <f t="shared" si="3"/>
        <v>34.799999999999997</v>
      </c>
    </row>
    <row r="102" spans="1:7" s="35" customFormat="1" x14ac:dyDescent="0.3">
      <c r="A102" s="93">
        <v>97</v>
      </c>
      <c r="B102" s="101" t="s">
        <v>1023</v>
      </c>
      <c r="C102" s="102">
        <v>2</v>
      </c>
      <c r="D102" s="377" t="s">
        <v>1003</v>
      </c>
      <c r="E102" s="102">
        <v>14.5</v>
      </c>
      <c r="F102" s="378">
        <f t="shared" si="2"/>
        <v>17.399999999999999</v>
      </c>
      <c r="G102" s="378">
        <f t="shared" si="3"/>
        <v>34.799999999999997</v>
      </c>
    </row>
    <row r="103" spans="1:7" s="35" customFormat="1" x14ac:dyDescent="0.3">
      <c r="A103" s="93">
        <v>98</v>
      </c>
      <c r="B103" s="101" t="s">
        <v>1024</v>
      </c>
      <c r="C103" s="102">
        <v>3</v>
      </c>
      <c r="D103" s="377" t="s">
        <v>1003</v>
      </c>
      <c r="E103" s="102">
        <v>14.5</v>
      </c>
      <c r="F103" s="378">
        <f t="shared" si="2"/>
        <v>17.399999999999999</v>
      </c>
      <c r="G103" s="378">
        <f t="shared" si="3"/>
        <v>52.199999999999996</v>
      </c>
    </row>
    <row r="104" spans="1:7" s="35" customFormat="1" ht="26.4" x14ac:dyDescent="0.3">
      <c r="A104" s="93">
        <v>99</v>
      </c>
      <c r="B104" s="101" t="s">
        <v>1025</v>
      </c>
      <c r="C104" s="102">
        <v>4</v>
      </c>
      <c r="D104" s="377" t="s">
        <v>1003</v>
      </c>
      <c r="E104" s="102">
        <v>14.5</v>
      </c>
      <c r="F104" s="378">
        <f t="shared" si="2"/>
        <v>17.399999999999999</v>
      </c>
      <c r="G104" s="378">
        <f t="shared" si="3"/>
        <v>69.599999999999994</v>
      </c>
    </row>
    <row r="105" spans="1:7" s="35" customFormat="1" x14ac:dyDescent="0.3">
      <c r="A105" s="93">
        <v>100</v>
      </c>
      <c r="B105" s="101" t="s">
        <v>1026</v>
      </c>
      <c r="C105" s="102">
        <v>1</v>
      </c>
      <c r="D105" s="377" t="s">
        <v>1003</v>
      </c>
      <c r="E105" s="102">
        <v>14.5</v>
      </c>
      <c r="F105" s="378">
        <f t="shared" si="2"/>
        <v>17.399999999999999</v>
      </c>
      <c r="G105" s="378">
        <f t="shared" si="3"/>
        <v>17.399999999999999</v>
      </c>
    </row>
    <row r="106" spans="1:7" s="35" customFormat="1" x14ac:dyDescent="0.3">
      <c r="A106" s="93">
        <v>101</v>
      </c>
      <c r="B106" s="101" t="s">
        <v>1027</v>
      </c>
      <c r="C106" s="102">
        <v>4</v>
      </c>
      <c r="D106" s="377" t="s">
        <v>1003</v>
      </c>
      <c r="E106" s="102">
        <v>14.5</v>
      </c>
      <c r="F106" s="378">
        <f t="shared" si="2"/>
        <v>17.399999999999999</v>
      </c>
      <c r="G106" s="378">
        <f t="shared" si="3"/>
        <v>69.599999999999994</v>
      </c>
    </row>
    <row r="107" spans="1:7" s="35" customFormat="1" x14ac:dyDescent="0.3">
      <c r="A107" s="93">
        <v>102</v>
      </c>
      <c r="B107" s="101" t="s">
        <v>1028</v>
      </c>
      <c r="C107" s="102">
        <v>3</v>
      </c>
      <c r="D107" s="377" t="s">
        <v>1003</v>
      </c>
      <c r="E107" s="102">
        <v>20</v>
      </c>
      <c r="F107" s="378">
        <f t="shared" si="2"/>
        <v>24</v>
      </c>
      <c r="G107" s="378">
        <f t="shared" si="3"/>
        <v>72</v>
      </c>
    </row>
    <row r="108" spans="1:7" s="35" customFormat="1" x14ac:dyDescent="0.3">
      <c r="A108" s="93">
        <v>103</v>
      </c>
      <c r="B108" s="101" t="s">
        <v>1029</v>
      </c>
      <c r="C108" s="102">
        <v>1</v>
      </c>
      <c r="D108" s="377" t="s">
        <v>1003</v>
      </c>
      <c r="E108" s="102">
        <v>14.5</v>
      </c>
      <c r="F108" s="378">
        <f t="shared" si="2"/>
        <v>17.399999999999999</v>
      </c>
      <c r="G108" s="378">
        <f t="shared" si="3"/>
        <v>17.399999999999999</v>
      </c>
    </row>
    <row r="109" spans="1:7" s="35" customFormat="1" x14ac:dyDescent="0.3">
      <c r="A109" s="93">
        <v>104</v>
      </c>
      <c r="B109" s="101" t="s">
        <v>1030</v>
      </c>
      <c r="C109" s="102">
        <v>1</v>
      </c>
      <c r="D109" s="377" t="s">
        <v>1003</v>
      </c>
      <c r="E109" s="102">
        <v>14.5</v>
      </c>
      <c r="F109" s="378">
        <f t="shared" si="2"/>
        <v>17.399999999999999</v>
      </c>
      <c r="G109" s="378">
        <f t="shared" si="3"/>
        <v>17.399999999999999</v>
      </c>
    </row>
    <row r="110" spans="1:7" s="35" customFormat="1" x14ac:dyDescent="0.3">
      <c r="A110" s="93">
        <v>105</v>
      </c>
      <c r="B110" s="101" t="s">
        <v>1031</v>
      </c>
      <c r="C110" s="102">
        <v>3</v>
      </c>
      <c r="D110" s="377" t="s">
        <v>1003</v>
      </c>
      <c r="E110" s="102">
        <v>14.5</v>
      </c>
      <c r="F110" s="378">
        <f t="shared" si="2"/>
        <v>17.399999999999999</v>
      </c>
      <c r="G110" s="378">
        <f t="shared" si="3"/>
        <v>52.199999999999996</v>
      </c>
    </row>
    <row r="111" spans="1:7" s="35" customFormat="1" x14ac:dyDescent="0.3">
      <c r="A111" s="93">
        <v>106</v>
      </c>
      <c r="B111" s="101" t="s">
        <v>1032</v>
      </c>
      <c r="C111" s="102">
        <v>1</v>
      </c>
      <c r="D111" s="377" t="s">
        <v>1003</v>
      </c>
      <c r="E111" s="102">
        <v>14.5</v>
      </c>
      <c r="F111" s="378">
        <f t="shared" si="2"/>
        <v>17.399999999999999</v>
      </c>
      <c r="G111" s="378">
        <f t="shared" si="3"/>
        <v>17.399999999999999</v>
      </c>
    </row>
    <row r="112" spans="1:7" s="35" customFormat="1" x14ac:dyDescent="0.3">
      <c r="A112" s="93">
        <v>107</v>
      </c>
      <c r="B112" s="101" t="s">
        <v>1033</v>
      </c>
      <c r="C112" s="102">
        <v>2</v>
      </c>
      <c r="D112" s="377" t="s">
        <v>1003</v>
      </c>
      <c r="E112" s="102">
        <v>14.5</v>
      </c>
      <c r="F112" s="378">
        <f t="shared" si="2"/>
        <v>17.399999999999999</v>
      </c>
      <c r="G112" s="378">
        <f t="shared" si="3"/>
        <v>34.799999999999997</v>
      </c>
    </row>
    <row r="113" spans="1:7" s="35" customFormat="1" x14ac:dyDescent="0.3">
      <c r="A113" s="93">
        <v>108</v>
      </c>
      <c r="B113" s="101" t="s">
        <v>1034</v>
      </c>
      <c r="C113" s="102">
        <v>1</v>
      </c>
      <c r="D113" s="377" t="s">
        <v>1003</v>
      </c>
      <c r="E113" s="102">
        <v>14.5</v>
      </c>
      <c r="F113" s="378">
        <f t="shared" si="2"/>
        <v>17.399999999999999</v>
      </c>
      <c r="G113" s="378">
        <f t="shared" si="3"/>
        <v>17.399999999999999</v>
      </c>
    </row>
    <row r="114" spans="1:7" s="35" customFormat="1" x14ac:dyDescent="0.3">
      <c r="A114" s="93">
        <v>109</v>
      </c>
      <c r="B114" s="101" t="s">
        <v>1035</v>
      </c>
      <c r="C114" s="102">
        <v>3</v>
      </c>
      <c r="D114" s="377" t="s">
        <v>1003</v>
      </c>
      <c r="E114" s="102">
        <v>40</v>
      </c>
      <c r="F114" s="378">
        <f t="shared" si="2"/>
        <v>48</v>
      </c>
      <c r="G114" s="378">
        <f t="shared" si="3"/>
        <v>144</v>
      </c>
    </row>
    <row r="115" spans="1:7" s="35" customFormat="1" x14ac:dyDescent="0.3">
      <c r="A115" s="93">
        <v>110</v>
      </c>
      <c r="B115" s="101" t="s">
        <v>1036</v>
      </c>
      <c r="C115" s="102">
        <v>2</v>
      </c>
      <c r="D115" s="377" t="s">
        <v>1003</v>
      </c>
      <c r="E115" s="102">
        <v>19</v>
      </c>
      <c r="F115" s="378">
        <f t="shared" si="2"/>
        <v>22.8</v>
      </c>
      <c r="G115" s="378">
        <f t="shared" si="3"/>
        <v>45.6</v>
      </c>
    </row>
    <row r="116" spans="1:7" s="35" customFormat="1" x14ac:dyDescent="0.3">
      <c r="A116" s="93">
        <v>111</v>
      </c>
      <c r="B116" s="101" t="s">
        <v>1037</v>
      </c>
      <c r="C116" s="102">
        <v>1</v>
      </c>
      <c r="D116" s="377" t="s">
        <v>1003</v>
      </c>
      <c r="E116" s="102">
        <v>14.5</v>
      </c>
      <c r="F116" s="378">
        <f t="shared" si="2"/>
        <v>17.399999999999999</v>
      </c>
      <c r="G116" s="378">
        <f t="shared" si="3"/>
        <v>17.399999999999999</v>
      </c>
    </row>
    <row r="117" spans="1:7" s="35" customFormat="1" x14ac:dyDescent="0.3">
      <c r="A117" s="93">
        <v>112</v>
      </c>
      <c r="B117" s="101" t="s">
        <v>1038</v>
      </c>
      <c r="C117" s="102">
        <v>1</v>
      </c>
      <c r="D117" s="377" t="s">
        <v>1003</v>
      </c>
      <c r="E117" s="102">
        <v>40</v>
      </c>
      <c r="F117" s="378">
        <f t="shared" si="2"/>
        <v>48</v>
      </c>
      <c r="G117" s="378">
        <f t="shared" si="3"/>
        <v>48</v>
      </c>
    </row>
    <row r="118" spans="1:7" s="35" customFormat="1" x14ac:dyDescent="0.3">
      <c r="A118" s="93">
        <v>113</v>
      </c>
      <c r="B118" s="101" t="s">
        <v>1039</v>
      </c>
      <c r="C118" s="102">
        <v>1</v>
      </c>
      <c r="D118" s="377" t="s">
        <v>1003</v>
      </c>
      <c r="E118" s="102">
        <v>40</v>
      </c>
      <c r="F118" s="378">
        <f t="shared" si="2"/>
        <v>48</v>
      </c>
      <c r="G118" s="378">
        <f t="shared" si="3"/>
        <v>48</v>
      </c>
    </row>
    <row r="119" spans="1:7" s="35" customFormat="1" x14ac:dyDescent="0.3">
      <c r="A119" s="93">
        <v>114</v>
      </c>
      <c r="B119" s="101" t="s">
        <v>1040</v>
      </c>
      <c r="C119" s="102">
        <v>1</v>
      </c>
      <c r="D119" s="377" t="s">
        <v>1003</v>
      </c>
      <c r="E119" s="102">
        <v>40</v>
      </c>
      <c r="F119" s="378">
        <f t="shared" si="2"/>
        <v>48</v>
      </c>
      <c r="G119" s="378">
        <f t="shared" si="3"/>
        <v>48</v>
      </c>
    </row>
    <row r="120" spans="1:7" s="35" customFormat="1" x14ac:dyDescent="0.3">
      <c r="A120" s="93">
        <v>115</v>
      </c>
      <c r="B120" s="101" t="s">
        <v>1041</v>
      </c>
      <c r="C120" s="102">
        <v>2</v>
      </c>
      <c r="D120" s="377" t="s">
        <v>1003</v>
      </c>
      <c r="E120" s="102">
        <v>14.5</v>
      </c>
      <c r="F120" s="378">
        <f t="shared" si="2"/>
        <v>17.399999999999999</v>
      </c>
      <c r="G120" s="378">
        <f t="shared" si="3"/>
        <v>34.799999999999997</v>
      </c>
    </row>
    <row r="121" spans="1:7" s="35" customFormat="1" x14ac:dyDescent="0.3">
      <c r="A121" s="93">
        <v>116</v>
      </c>
      <c r="B121" s="101" t="s">
        <v>1042</v>
      </c>
      <c r="C121" s="102">
        <v>1</v>
      </c>
      <c r="D121" s="377" t="s">
        <v>1003</v>
      </c>
      <c r="E121" s="102">
        <v>14.5</v>
      </c>
      <c r="F121" s="378">
        <f t="shared" si="2"/>
        <v>17.399999999999999</v>
      </c>
      <c r="G121" s="378">
        <f t="shared" si="3"/>
        <v>17.399999999999999</v>
      </c>
    </row>
    <row r="122" spans="1:7" s="35" customFormat="1" x14ac:dyDescent="0.3">
      <c r="A122" s="93">
        <v>117</v>
      </c>
      <c r="B122" s="101" t="s">
        <v>1043</v>
      </c>
      <c r="C122" s="102">
        <v>3</v>
      </c>
      <c r="D122" s="377" t="s">
        <v>1003</v>
      </c>
      <c r="E122" s="102">
        <v>16.8</v>
      </c>
      <c r="F122" s="378">
        <f t="shared" si="2"/>
        <v>20.16</v>
      </c>
      <c r="G122" s="378">
        <f t="shared" si="3"/>
        <v>60.480000000000004</v>
      </c>
    </row>
    <row r="123" spans="1:7" s="35" customFormat="1" x14ac:dyDescent="0.3">
      <c r="A123" s="93">
        <v>118</v>
      </c>
      <c r="B123" s="101" t="s">
        <v>1044</v>
      </c>
      <c r="C123" s="102">
        <v>2</v>
      </c>
      <c r="D123" s="377" t="s">
        <v>1003</v>
      </c>
      <c r="E123" s="102">
        <v>16.8</v>
      </c>
      <c r="F123" s="378">
        <f t="shared" si="2"/>
        <v>20.16</v>
      </c>
      <c r="G123" s="378">
        <f t="shared" si="3"/>
        <v>40.32</v>
      </c>
    </row>
    <row r="124" spans="1:7" s="35" customFormat="1" ht="14.25" customHeight="1" x14ac:dyDescent="0.3">
      <c r="A124" s="93">
        <v>119</v>
      </c>
      <c r="B124" s="101" t="s">
        <v>1045</v>
      </c>
      <c r="C124" s="102">
        <v>2</v>
      </c>
      <c r="D124" s="377" t="s">
        <v>1003</v>
      </c>
      <c r="E124" s="102">
        <v>58</v>
      </c>
      <c r="F124" s="378">
        <f t="shared" si="2"/>
        <v>69.599999999999994</v>
      </c>
      <c r="G124" s="378">
        <f t="shared" si="3"/>
        <v>139.19999999999999</v>
      </c>
    </row>
    <row r="125" spans="1:7" s="35" customFormat="1" ht="33.75" customHeight="1" x14ac:dyDescent="0.3">
      <c r="A125" s="93">
        <v>120</v>
      </c>
      <c r="B125" s="101" t="s">
        <v>1046</v>
      </c>
      <c r="C125" s="102">
        <v>2</v>
      </c>
      <c r="D125" s="377" t="s">
        <v>1003</v>
      </c>
      <c r="E125" s="102">
        <v>14.5</v>
      </c>
      <c r="F125" s="378">
        <f t="shared" si="2"/>
        <v>17.399999999999999</v>
      </c>
      <c r="G125" s="378">
        <f t="shared" si="3"/>
        <v>34.799999999999997</v>
      </c>
    </row>
    <row r="126" spans="1:7" s="35" customFormat="1" ht="26.4" x14ac:dyDescent="0.3">
      <c r="A126" s="93">
        <v>121</v>
      </c>
      <c r="B126" s="101" t="s">
        <v>1047</v>
      </c>
      <c r="C126" s="102">
        <v>2</v>
      </c>
      <c r="D126" s="377" t="s">
        <v>1003</v>
      </c>
      <c r="E126" s="102">
        <v>60</v>
      </c>
      <c r="F126" s="378">
        <f t="shared" si="2"/>
        <v>72</v>
      </c>
      <c r="G126" s="378">
        <f t="shared" si="3"/>
        <v>144</v>
      </c>
    </row>
    <row r="127" spans="1:7" s="35" customFormat="1" ht="26.4" x14ac:dyDescent="0.3">
      <c r="A127" s="93">
        <v>122</v>
      </c>
      <c r="B127" s="87" t="s">
        <v>1048</v>
      </c>
      <c r="C127" s="233">
        <v>4</v>
      </c>
      <c r="D127" s="234" t="s">
        <v>1049</v>
      </c>
      <c r="E127" s="233">
        <v>42</v>
      </c>
      <c r="F127" s="378">
        <f t="shared" si="2"/>
        <v>50.4</v>
      </c>
      <c r="G127" s="378">
        <f t="shared" si="3"/>
        <v>201.6</v>
      </c>
    </row>
    <row r="128" spans="1:7" s="35" customFormat="1" x14ac:dyDescent="0.3">
      <c r="A128" s="93">
        <v>123</v>
      </c>
      <c r="B128" s="388" t="s">
        <v>1050</v>
      </c>
      <c r="C128" s="82">
        <v>3</v>
      </c>
      <c r="D128" s="234" t="s">
        <v>1051</v>
      </c>
      <c r="E128" s="82">
        <v>18</v>
      </c>
      <c r="F128" s="378">
        <f t="shared" si="2"/>
        <v>21.599999999999998</v>
      </c>
      <c r="G128" s="378">
        <f t="shared" si="3"/>
        <v>64.8</v>
      </c>
    </row>
    <row r="129" spans="1:7" s="35" customFormat="1" x14ac:dyDescent="0.3">
      <c r="A129" s="93">
        <v>124</v>
      </c>
      <c r="B129" s="388" t="s">
        <v>1052</v>
      </c>
      <c r="C129" s="82">
        <v>3</v>
      </c>
      <c r="D129" s="234" t="s">
        <v>1051</v>
      </c>
      <c r="E129" s="82">
        <v>29</v>
      </c>
      <c r="F129" s="378">
        <f t="shared" si="2"/>
        <v>34.799999999999997</v>
      </c>
      <c r="G129" s="378">
        <f t="shared" si="3"/>
        <v>104.39999999999999</v>
      </c>
    </row>
    <row r="130" spans="1:7" s="35" customFormat="1" x14ac:dyDescent="0.3">
      <c r="A130" s="93">
        <v>125</v>
      </c>
      <c r="B130" s="388" t="s">
        <v>1053</v>
      </c>
      <c r="C130" s="82">
        <v>10</v>
      </c>
      <c r="D130" s="234" t="s">
        <v>1054</v>
      </c>
      <c r="E130" s="82">
        <v>69</v>
      </c>
      <c r="F130" s="378">
        <f t="shared" si="2"/>
        <v>82.8</v>
      </c>
      <c r="G130" s="378">
        <f t="shared" si="3"/>
        <v>828</v>
      </c>
    </row>
    <row r="131" spans="1:7" s="35" customFormat="1" ht="39.6" x14ac:dyDescent="0.3">
      <c r="A131" s="93">
        <v>126</v>
      </c>
      <c r="B131" s="101" t="s">
        <v>1055</v>
      </c>
      <c r="C131" s="102">
        <v>15</v>
      </c>
      <c r="D131" s="377" t="s">
        <v>247</v>
      </c>
      <c r="E131" s="102">
        <v>30</v>
      </c>
      <c r="F131" s="378">
        <f t="shared" si="2"/>
        <v>36</v>
      </c>
      <c r="G131" s="378">
        <f t="shared" si="3"/>
        <v>540</v>
      </c>
    </row>
    <row r="132" spans="1:7" s="35" customFormat="1" ht="39.6" x14ac:dyDescent="0.3">
      <c r="A132" s="93">
        <v>127</v>
      </c>
      <c r="B132" s="101" t="s">
        <v>1056</v>
      </c>
      <c r="C132" s="102">
        <v>10</v>
      </c>
      <c r="D132" s="377" t="s">
        <v>247</v>
      </c>
      <c r="E132" s="102">
        <v>20</v>
      </c>
      <c r="F132" s="378">
        <f t="shared" si="2"/>
        <v>24</v>
      </c>
      <c r="G132" s="378">
        <f t="shared" si="3"/>
        <v>240</v>
      </c>
    </row>
    <row r="133" spans="1:7" s="35" customFormat="1" x14ac:dyDescent="0.3">
      <c r="A133" s="93">
        <v>128</v>
      </c>
      <c r="B133" s="101" t="s">
        <v>1057</v>
      </c>
      <c r="C133" s="102">
        <v>15</v>
      </c>
      <c r="D133" s="377" t="s">
        <v>1058</v>
      </c>
      <c r="E133" s="102">
        <v>70</v>
      </c>
      <c r="F133" s="378">
        <f t="shared" si="2"/>
        <v>84</v>
      </c>
      <c r="G133" s="378">
        <f t="shared" si="3"/>
        <v>1260</v>
      </c>
    </row>
    <row r="134" spans="1:7" s="35" customFormat="1" x14ac:dyDescent="0.3">
      <c r="A134" s="93">
        <v>129</v>
      </c>
      <c r="B134" s="101" t="s">
        <v>1059</v>
      </c>
      <c r="C134" s="102">
        <v>2</v>
      </c>
      <c r="D134" s="377" t="s">
        <v>247</v>
      </c>
      <c r="E134" s="102">
        <v>12</v>
      </c>
      <c r="F134" s="378">
        <f t="shared" si="2"/>
        <v>14.399999999999999</v>
      </c>
      <c r="G134" s="378">
        <f t="shared" si="3"/>
        <v>28.799999999999997</v>
      </c>
    </row>
    <row r="135" spans="1:7" s="35" customFormat="1" x14ac:dyDescent="0.3">
      <c r="A135" s="93">
        <v>130</v>
      </c>
      <c r="B135" s="101" t="s">
        <v>1060</v>
      </c>
      <c r="C135" s="102">
        <v>3</v>
      </c>
      <c r="D135" s="377" t="s">
        <v>1061</v>
      </c>
      <c r="E135" s="102">
        <v>15</v>
      </c>
      <c r="F135" s="378">
        <f t="shared" ref="F135:F165" si="4">E135*1.2</f>
        <v>18</v>
      </c>
      <c r="G135" s="378">
        <f t="shared" ref="G135:G165" si="5">C135*F135</f>
        <v>54</v>
      </c>
    </row>
    <row r="136" spans="1:7" s="35" customFormat="1" ht="26.4" x14ac:dyDescent="0.3">
      <c r="A136" s="93">
        <v>131</v>
      </c>
      <c r="B136" s="101" t="s">
        <v>1062</v>
      </c>
      <c r="C136" s="102">
        <v>3</v>
      </c>
      <c r="D136" s="377" t="s">
        <v>1063</v>
      </c>
      <c r="E136" s="102">
        <v>25</v>
      </c>
      <c r="F136" s="378">
        <f t="shared" si="4"/>
        <v>30</v>
      </c>
      <c r="G136" s="378">
        <f t="shared" si="5"/>
        <v>90</v>
      </c>
    </row>
    <row r="137" spans="1:7" s="35" customFormat="1" ht="27.6" x14ac:dyDescent="0.3">
      <c r="A137" s="93">
        <v>132</v>
      </c>
      <c r="B137" s="101" t="s">
        <v>1064</v>
      </c>
      <c r="C137" s="102">
        <v>2</v>
      </c>
      <c r="D137" s="377" t="s">
        <v>1065</v>
      </c>
      <c r="E137" s="102">
        <v>16</v>
      </c>
      <c r="F137" s="378">
        <f t="shared" si="4"/>
        <v>19.2</v>
      </c>
      <c r="G137" s="378">
        <f t="shared" si="5"/>
        <v>38.4</v>
      </c>
    </row>
    <row r="138" spans="1:7" s="35" customFormat="1" x14ac:dyDescent="0.3">
      <c r="A138" s="93">
        <v>133</v>
      </c>
      <c r="B138" s="101" t="s">
        <v>1066</v>
      </c>
      <c r="C138" s="102">
        <v>2</v>
      </c>
      <c r="D138" s="377" t="s">
        <v>1067</v>
      </c>
      <c r="E138" s="102">
        <v>57</v>
      </c>
      <c r="F138" s="378">
        <f t="shared" si="4"/>
        <v>68.399999999999991</v>
      </c>
      <c r="G138" s="378">
        <f t="shared" si="5"/>
        <v>136.79999999999998</v>
      </c>
    </row>
    <row r="139" spans="1:7" s="35" customFormat="1" x14ac:dyDescent="0.3">
      <c r="A139" s="93">
        <v>134</v>
      </c>
      <c r="B139" s="101" t="s">
        <v>1068</v>
      </c>
      <c r="C139" s="102">
        <v>7</v>
      </c>
      <c r="D139" s="377" t="s">
        <v>1069</v>
      </c>
      <c r="E139" s="102">
        <v>170</v>
      </c>
      <c r="F139" s="378">
        <f t="shared" si="4"/>
        <v>204</v>
      </c>
      <c r="G139" s="378">
        <f t="shared" si="5"/>
        <v>1428</v>
      </c>
    </row>
    <row r="140" spans="1:7" s="35" customFormat="1" x14ac:dyDescent="0.3">
      <c r="A140" s="93">
        <v>135</v>
      </c>
      <c r="B140" s="101" t="s">
        <v>1068</v>
      </c>
      <c r="C140" s="102">
        <v>13</v>
      </c>
      <c r="D140" s="377" t="s">
        <v>1070</v>
      </c>
      <c r="E140" s="102">
        <v>18</v>
      </c>
      <c r="F140" s="378">
        <f t="shared" si="4"/>
        <v>21.599999999999998</v>
      </c>
      <c r="G140" s="378">
        <f t="shared" si="5"/>
        <v>280.79999999999995</v>
      </c>
    </row>
    <row r="141" spans="1:7" s="35" customFormat="1" x14ac:dyDescent="0.3">
      <c r="A141" s="93">
        <v>136</v>
      </c>
      <c r="B141" s="87" t="s">
        <v>1071</v>
      </c>
      <c r="C141" s="233">
        <v>5</v>
      </c>
      <c r="D141" s="234" t="s">
        <v>1072</v>
      </c>
      <c r="E141" s="233">
        <v>50</v>
      </c>
      <c r="F141" s="378">
        <f t="shared" si="4"/>
        <v>60</v>
      </c>
      <c r="G141" s="378">
        <f t="shared" si="5"/>
        <v>300</v>
      </c>
    </row>
    <row r="142" spans="1:7" s="35" customFormat="1" x14ac:dyDescent="0.3">
      <c r="A142" s="93">
        <v>137</v>
      </c>
      <c r="B142" s="87" t="s">
        <v>1073</v>
      </c>
      <c r="C142" s="233">
        <v>5</v>
      </c>
      <c r="D142" s="234" t="s">
        <v>1072</v>
      </c>
      <c r="E142" s="233">
        <v>100</v>
      </c>
      <c r="F142" s="378">
        <f t="shared" si="4"/>
        <v>120</v>
      </c>
      <c r="G142" s="378">
        <f t="shared" si="5"/>
        <v>600</v>
      </c>
    </row>
    <row r="143" spans="1:7" s="35" customFormat="1" x14ac:dyDescent="0.3">
      <c r="A143" s="93">
        <v>138</v>
      </c>
      <c r="B143" s="101" t="s">
        <v>1074</v>
      </c>
      <c r="C143" s="162">
        <v>2</v>
      </c>
      <c r="D143" s="162" t="s">
        <v>1069</v>
      </c>
      <c r="E143" s="162">
        <v>124</v>
      </c>
      <c r="F143" s="378">
        <f t="shared" si="4"/>
        <v>148.79999999999998</v>
      </c>
      <c r="G143" s="378">
        <f t="shared" si="5"/>
        <v>297.59999999999997</v>
      </c>
    </row>
    <row r="144" spans="1:7" s="35" customFormat="1" x14ac:dyDescent="0.3">
      <c r="A144" s="93">
        <v>139</v>
      </c>
      <c r="B144" s="101" t="s">
        <v>1075</v>
      </c>
      <c r="C144" s="162">
        <v>2</v>
      </c>
      <c r="D144" s="162" t="s">
        <v>1069</v>
      </c>
      <c r="E144" s="162">
        <v>84</v>
      </c>
      <c r="F144" s="378">
        <f t="shared" si="4"/>
        <v>100.8</v>
      </c>
      <c r="G144" s="378">
        <f t="shared" si="5"/>
        <v>201.6</v>
      </c>
    </row>
    <row r="145" spans="1:7" s="35" customFormat="1" x14ac:dyDescent="0.3">
      <c r="A145" s="93">
        <v>140</v>
      </c>
      <c r="B145" s="101" t="s">
        <v>1076</v>
      </c>
      <c r="C145" s="162">
        <v>1</v>
      </c>
      <c r="D145" s="162" t="s">
        <v>1069</v>
      </c>
      <c r="E145" s="162">
        <v>74</v>
      </c>
      <c r="F145" s="378">
        <f t="shared" si="4"/>
        <v>88.8</v>
      </c>
      <c r="G145" s="378">
        <f t="shared" si="5"/>
        <v>88.8</v>
      </c>
    </row>
    <row r="146" spans="1:7" s="35" customFormat="1" x14ac:dyDescent="0.3">
      <c r="A146" s="93">
        <v>141</v>
      </c>
      <c r="B146" s="101" t="s">
        <v>1077</v>
      </c>
      <c r="C146" s="162">
        <v>1</v>
      </c>
      <c r="D146" s="162" t="s">
        <v>1069</v>
      </c>
      <c r="E146" s="162">
        <v>60</v>
      </c>
      <c r="F146" s="378">
        <f t="shared" si="4"/>
        <v>72</v>
      </c>
      <c r="G146" s="378">
        <f t="shared" si="5"/>
        <v>72</v>
      </c>
    </row>
    <row r="147" spans="1:7" s="35" customFormat="1" x14ac:dyDescent="0.3">
      <c r="A147" s="93">
        <v>142</v>
      </c>
      <c r="B147" s="101" t="s">
        <v>1078</v>
      </c>
      <c r="C147" s="102">
        <v>1</v>
      </c>
      <c r="D147" s="377" t="s">
        <v>1079</v>
      </c>
      <c r="E147" s="102">
        <v>58</v>
      </c>
      <c r="F147" s="378">
        <f t="shared" si="4"/>
        <v>69.599999999999994</v>
      </c>
      <c r="G147" s="378">
        <f t="shared" si="5"/>
        <v>69.599999999999994</v>
      </c>
    </row>
    <row r="148" spans="1:7" s="35" customFormat="1" x14ac:dyDescent="0.3">
      <c r="A148" s="93">
        <v>143</v>
      </c>
      <c r="B148" s="101" t="s">
        <v>1080</v>
      </c>
      <c r="C148" s="102">
        <v>1</v>
      </c>
      <c r="D148" s="377" t="s">
        <v>1079</v>
      </c>
      <c r="E148" s="102">
        <v>700</v>
      </c>
      <c r="F148" s="378">
        <f t="shared" si="4"/>
        <v>840</v>
      </c>
      <c r="G148" s="378">
        <f t="shared" si="5"/>
        <v>840</v>
      </c>
    </row>
    <row r="149" spans="1:7" s="35" customFormat="1" x14ac:dyDescent="0.3">
      <c r="A149" s="93">
        <v>144</v>
      </c>
      <c r="B149" s="101" t="s">
        <v>1081</v>
      </c>
      <c r="C149" s="102">
        <v>1</v>
      </c>
      <c r="D149" s="377" t="s">
        <v>1082</v>
      </c>
      <c r="E149" s="102">
        <v>39</v>
      </c>
      <c r="F149" s="378">
        <f t="shared" si="4"/>
        <v>46.8</v>
      </c>
      <c r="G149" s="378">
        <f t="shared" si="5"/>
        <v>46.8</v>
      </c>
    </row>
    <row r="150" spans="1:7" s="35" customFormat="1" x14ac:dyDescent="0.3">
      <c r="A150" s="93">
        <v>145</v>
      </c>
      <c r="B150" s="101" t="s">
        <v>1083</v>
      </c>
      <c r="C150" s="102">
        <v>1</v>
      </c>
      <c r="D150" s="377" t="s">
        <v>322</v>
      </c>
      <c r="E150" s="102">
        <v>192</v>
      </c>
      <c r="F150" s="378">
        <f t="shared" si="4"/>
        <v>230.39999999999998</v>
      </c>
      <c r="G150" s="378">
        <f t="shared" si="5"/>
        <v>230.39999999999998</v>
      </c>
    </row>
    <row r="151" spans="1:7" s="35" customFormat="1" x14ac:dyDescent="0.3">
      <c r="A151" s="93">
        <v>146</v>
      </c>
      <c r="B151" s="101" t="s">
        <v>1084</v>
      </c>
      <c r="C151" s="102">
        <v>1</v>
      </c>
      <c r="D151" s="377" t="s">
        <v>1085</v>
      </c>
      <c r="E151" s="102">
        <v>60</v>
      </c>
      <c r="F151" s="378">
        <f t="shared" si="4"/>
        <v>72</v>
      </c>
      <c r="G151" s="378">
        <f t="shared" si="5"/>
        <v>72</v>
      </c>
    </row>
    <row r="152" spans="1:7" s="35" customFormat="1" x14ac:dyDescent="0.3">
      <c r="A152" s="93">
        <v>147</v>
      </c>
      <c r="B152" s="101" t="s">
        <v>1086</v>
      </c>
      <c r="C152" s="102">
        <v>1</v>
      </c>
      <c r="D152" s="377" t="s">
        <v>1085</v>
      </c>
      <c r="E152" s="102">
        <v>49</v>
      </c>
      <c r="F152" s="378">
        <f t="shared" si="4"/>
        <v>58.8</v>
      </c>
      <c r="G152" s="378">
        <f t="shared" si="5"/>
        <v>58.8</v>
      </c>
    </row>
    <row r="153" spans="1:7" s="35" customFormat="1" x14ac:dyDescent="0.3">
      <c r="A153" s="93">
        <v>148</v>
      </c>
      <c r="B153" s="101" t="s">
        <v>1087</v>
      </c>
      <c r="C153" s="102">
        <v>3</v>
      </c>
      <c r="D153" s="377" t="s">
        <v>322</v>
      </c>
      <c r="E153" s="102">
        <v>44</v>
      </c>
      <c r="F153" s="378">
        <f t="shared" si="4"/>
        <v>52.8</v>
      </c>
      <c r="G153" s="378">
        <f t="shared" si="5"/>
        <v>158.39999999999998</v>
      </c>
    </row>
    <row r="154" spans="1:7" s="35" customFormat="1" x14ac:dyDescent="0.3">
      <c r="A154" s="93">
        <v>149</v>
      </c>
      <c r="B154" s="378" t="s">
        <v>1088</v>
      </c>
      <c r="C154" s="378">
        <v>10</v>
      </c>
      <c r="D154" s="378" t="s">
        <v>1089</v>
      </c>
      <c r="E154" s="378">
        <v>180</v>
      </c>
      <c r="F154" s="378">
        <f t="shared" si="4"/>
        <v>216</v>
      </c>
      <c r="G154" s="378">
        <f t="shared" si="5"/>
        <v>2160</v>
      </c>
    </row>
    <row r="155" spans="1:7" s="35" customFormat="1" x14ac:dyDescent="0.3">
      <c r="A155" s="93">
        <v>150</v>
      </c>
      <c r="B155" s="378" t="s">
        <v>1090</v>
      </c>
      <c r="C155" s="378">
        <v>10</v>
      </c>
      <c r="D155" s="378" t="s">
        <v>1089</v>
      </c>
      <c r="E155" s="378">
        <v>180</v>
      </c>
      <c r="F155" s="378">
        <f t="shared" si="4"/>
        <v>216</v>
      </c>
      <c r="G155" s="378">
        <f t="shared" si="5"/>
        <v>2160</v>
      </c>
    </row>
    <row r="156" spans="1:7" s="35" customFormat="1" x14ac:dyDescent="0.3">
      <c r="A156" s="93">
        <v>151</v>
      </c>
      <c r="B156" s="378" t="s">
        <v>1091</v>
      </c>
      <c r="C156" s="378">
        <v>5</v>
      </c>
      <c r="D156" s="378" t="s">
        <v>1089</v>
      </c>
      <c r="E156" s="378">
        <v>180</v>
      </c>
      <c r="F156" s="378">
        <f t="shared" si="4"/>
        <v>216</v>
      </c>
      <c r="G156" s="378">
        <f t="shared" si="5"/>
        <v>1080</v>
      </c>
    </row>
    <row r="157" spans="1:7" s="35" customFormat="1" ht="43.2" x14ac:dyDescent="0.3">
      <c r="A157" s="93">
        <v>152</v>
      </c>
      <c r="B157" s="389" t="s">
        <v>1092</v>
      </c>
      <c r="C157" s="378">
        <v>10</v>
      </c>
      <c r="D157" s="378"/>
      <c r="E157" s="378">
        <v>210</v>
      </c>
      <c r="F157" s="378">
        <f t="shared" si="4"/>
        <v>252</v>
      </c>
      <c r="G157" s="378">
        <f t="shared" si="5"/>
        <v>2520</v>
      </c>
    </row>
    <row r="158" spans="1:7" s="35" customFormat="1" ht="43.2" x14ac:dyDescent="0.3">
      <c r="A158" s="93">
        <v>153</v>
      </c>
      <c r="B158" s="389" t="s">
        <v>1093</v>
      </c>
      <c r="C158" s="378">
        <v>10</v>
      </c>
      <c r="D158" s="378"/>
      <c r="E158" s="378">
        <v>210</v>
      </c>
      <c r="F158" s="378">
        <f t="shared" si="4"/>
        <v>252</v>
      </c>
      <c r="G158" s="378">
        <f t="shared" si="5"/>
        <v>2520</v>
      </c>
    </row>
    <row r="159" spans="1:7" s="35" customFormat="1" x14ac:dyDescent="0.3">
      <c r="A159" s="93">
        <v>154</v>
      </c>
      <c r="B159" s="378" t="s">
        <v>1094</v>
      </c>
      <c r="C159" s="378">
        <v>10</v>
      </c>
      <c r="D159" s="378" t="s">
        <v>1089</v>
      </c>
      <c r="E159" s="378">
        <v>180</v>
      </c>
      <c r="F159" s="378">
        <f t="shared" si="4"/>
        <v>216</v>
      </c>
      <c r="G159" s="378">
        <f t="shared" si="5"/>
        <v>2160</v>
      </c>
    </row>
    <row r="160" spans="1:7" s="35" customFormat="1" x14ac:dyDescent="0.3">
      <c r="A160" s="93">
        <v>155</v>
      </c>
      <c r="B160" s="378" t="s">
        <v>1095</v>
      </c>
      <c r="C160" s="378">
        <v>10</v>
      </c>
      <c r="D160" s="378" t="s">
        <v>1089</v>
      </c>
      <c r="E160" s="378">
        <v>180</v>
      </c>
      <c r="F160" s="378">
        <f t="shared" si="4"/>
        <v>216</v>
      </c>
      <c r="G160" s="378">
        <f t="shared" si="5"/>
        <v>2160</v>
      </c>
    </row>
    <row r="161" spans="1:8" s="35" customFormat="1" ht="43.2" x14ac:dyDescent="0.3">
      <c r="A161" s="93">
        <v>156</v>
      </c>
      <c r="B161" s="389" t="s">
        <v>1096</v>
      </c>
      <c r="C161" s="378">
        <v>1</v>
      </c>
      <c r="D161" s="378" t="s">
        <v>1097</v>
      </c>
      <c r="E161" s="378">
        <v>624</v>
      </c>
      <c r="F161" s="378">
        <f t="shared" si="4"/>
        <v>748.8</v>
      </c>
      <c r="G161" s="378">
        <f t="shared" si="5"/>
        <v>748.8</v>
      </c>
    </row>
    <row r="162" spans="1:8" s="35" customFormat="1" ht="28.8" x14ac:dyDescent="0.3">
      <c r="A162" s="93">
        <v>157</v>
      </c>
      <c r="B162" s="389" t="s">
        <v>1098</v>
      </c>
      <c r="C162" s="378">
        <v>1</v>
      </c>
      <c r="D162" s="378" t="s">
        <v>1097</v>
      </c>
      <c r="E162" s="378">
        <v>124.8</v>
      </c>
      <c r="F162" s="378">
        <f t="shared" si="4"/>
        <v>149.76</v>
      </c>
      <c r="G162" s="378">
        <f t="shared" si="5"/>
        <v>149.76</v>
      </c>
    </row>
    <row r="163" spans="1:8" s="35" customFormat="1" ht="28.8" x14ac:dyDescent="0.3">
      <c r="A163" s="93">
        <v>158</v>
      </c>
      <c r="B163" s="389" t="s">
        <v>1099</v>
      </c>
      <c r="C163" s="378">
        <v>1</v>
      </c>
      <c r="D163" s="378" t="s">
        <v>1097</v>
      </c>
      <c r="E163" s="378">
        <v>124.8</v>
      </c>
      <c r="F163" s="378">
        <f t="shared" si="4"/>
        <v>149.76</v>
      </c>
      <c r="G163" s="378">
        <f t="shared" si="5"/>
        <v>149.76</v>
      </c>
    </row>
    <row r="164" spans="1:8" ht="28.8" x14ac:dyDescent="0.3">
      <c r="A164" s="93">
        <v>159</v>
      </c>
      <c r="B164" s="389" t="s">
        <v>1100</v>
      </c>
      <c r="C164" s="378">
        <v>1</v>
      </c>
      <c r="D164" s="378" t="s">
        <v>1097</v>
      </c>
      <c r="E164" s="378">
        <v>124.8</v>
      </c>
      <c r="F164" s="378">
        <f t="shared" si="4"/>
        <v>149.76</v>
      </c>
      <c r="G164" s="378">
        <f t="shared" si="5"/>
        <v>149.76</v>
      </c>
      <c r="H164" s="35"/>
    </row>
    <row r="165" spans="1:8" ht="26.4" x14ac:dyDescent="0.3">
      <c r="A165" s="93">
        <v>160</v>
      </c>
      <c r="B165" s="101" t="s">
        <v>1101</v>
      </c>
      <c r="C165" s="102">
        <v>2</v>
      </c>
      <c r="D165" s="102" t="s">
        <v>1102</v>
      </c>
      <c r="E165" s="378">
        <v>130</v>
      </c>
      <c r="F165" s="378">
        <f t="shared" si="4"/>
        <v>156</v>
      </c>
      <c r="G165" s="378">
        <f t="shared" si="5"/>
        <v>312</v>
      </c>
      <c r="H165" s="35"/>
    </row>
    <row r="166" spans="1:8" x14ac:dyDescent="0.3">
      <c r="A166" s="93"/>
      <c r="B166" s="378"/>
      <c r="C166" s="378"/>
      <c r="D166" s="378"/>
      <c r="E166" s="378"/>
      <c r="F166" s="378"/>
      <c r="G166" s="378"/>
      <c r="H166" s="35"/>
    </row>
    <row r="167" spans="1:8" x14ac:dyDescent="0.3">
      <c r="F167" s="36" t="s">
        <v>478</v>
      </c>
      <c r="G167" s="36">
        <f>SUM(G6:G166)</f>
        <v>40609.68</v>
      </c>
      <c r="H167" s="22" t="s">
        <v>1457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3"/>
  <sheetViews>
    <sheetView topLeftCell="A72" zoomScale="110" zoomScaleNormal="110" workbookViewId="0">
      <selection activeCell="H79" sqref="H79"/>
    </sheetView>
  </sheetViews>
  <sheetFormatPr defaultColWidth="14" defaultRowHeight="13.2" x14ac:dyDescent="0.25"/>
  <cols>
    <col min="1" max="1" width="5.88671875" style="21" customWidth="1"/>
    <col min="2" max="2" width="55.88671875" style="4" customWidth="1"/>
    <col min="3" max="3" width="7.44140625" style="5" customWidth="1"/>
    <col min="4" max="4" width="16.33203125" style="22" customWidth="1"/>
    <col min="5" max="5" width="8.33203125" style="22" customWidth="1"/>
    <col min="6" max="6" width="8.109375" style="22" customWidth="1"/>
    <col min="7" max="8" width="9.109375" style="22" customWidth="1"/>
    <col min="9" max="9" width="11.33203125" style="22" customWidth="1"/>
    <col min="10" max="235" width="9.109375" style="22" customWidth="1"/>
    <col min="236" max="236" width="4.88671875" style="22" customWidth="1"/>
    <col min="237" max="237" width="5.88671875" style="22" customWidth="1"/>
    <col min="238" max="238" width="16.88671875" style="22" customWidth="1"/>
    <col min="239" max="239" width="16.5546875" style="22" customWidth="1"/>
    <col min="240" max="240" width="15.109375" style="22" customWidth="1"/>
    <col min="241" max="241" width="16.88671875" style="22" customWidth="1"/>
    <col min="242" max="16384" width="14" style="22"/>
  </cols>
  <sheetData>
    <row r="1" spans="1:13" ht="17.399999999999999" x14ac:dyDescent="0.3">
      <c r="B1" s="2" t="s">
        <v>5</v>
      </c>
      <c r="C1" s="2"/>
      <c r="D1" s="2"/>
      <c r="E1" s="2"/>
      <c r="F1" s="2"/>
      <c r="H1" s="55" t="s">
        <v>464</v>
      </c>
      <c r="I1" s="56"/>
      <c r="J1" s="56"/>
      <c r="K1" s="56"/>
      <c r="L1" s="57">
        <v>833</v>
      </c>
      <c r="M1" s="58" t="s">
        <v>465</v>
      </c>
    </row>
    <row r="2" spans="1:13" ht="43.5" customHeight="1" x14ac:dyDescent="0.25">
      <c r="A2" s="572" t="s">
        <v>908</v>
      </c>
      <c r="B2" s="572"/>
      <c r="C2" s="572"/>
      <c r="D2" s="572"/>
      <c r="E2" s="572"/>
      <c r="F2" s="572"/>
    </row>
    <row r="3" spans="1:13" x14ac:dyDescent="0.25">
      <c r="A3" s="4"/>
      <c r="B3" s="5"/>
      <c r="C3" s="6"/>
    </row>
    <row r="4" spans="1:13" s="12" customFormat="1" ht="48.75" customHeight="1" x14ac:dyDescent="0.25">
      <c r="A4" s="9" t="s">
        <v>105</v>
      </c>
      <c r="B4" s="9" t="s">
        <v>1</v>
      </c>
      <c r="C4" s="10" t="s">
        <v>2</v>
      </c>
      <c r="D4" s="30" t="s">
        <v>3</v>
      </c>
      <c r="E4" s="90" t="s">
        <v>510</v>
      </c>
      <c r="F4" s="90" t="s">
        <v>511</v>
      </c>
      <c r="G4" s="91" t="s">
        <v>513</v>
      </c>
    </row>
    <row r="5" spans="1:13" ht="27.9" customHeight="1" x14ac:dyDescent="0.25">
      <c r="A5" s="93">
        <v>1</v>
      </c>
      <c r="B5" s="330" t="s">
        <v>63</v>
      </c>
      <c r="C5" s="88">
        <v>1</v>
      </c>
      <c r="D5" s="258" t="s">
        <v>104</v>
      </c>
      <c r="E5" s="259">
        <v>900</v>
      </c>
      <c r="F5" s="260">
        <f>E5*1.2</f>
        <v>1080</v>
      </c>
      <c r="G5" s="231">
        <f>C5*F5</f>
        <v>1080</v>
      </c>
    </row>
    <row r="6" spans="1:13" ht="27.9" customHeight="1" x14ac:dyDescent="0.25">
      <c r="A6" s="93">
        <v>2</v>
      </c>
      <c r="B6" s="330" t="s">
        <v>64</v>
      </c>
      <c r="C6" s="88">
        <v>1</v>
      </c>
      <c r="D6" s="89" t="s">
        <v>104</v>
      </c>
      <c r="E6" s="97">
        <v>500</v>
      </c>
      <c r="F6" s="260">
        <f t="shared" ref="F6:F18" si="0">E6*1.2</f>
        <v>600</v>
      </c>
      <c r="G6" s="231">
        <f t="shared" ref="G6:G18" si="1">C6*F6</f>
        <v>600</v>
      </c>
    </row>
    <row r="7" spans="1:13" ht="27.9" customHeight="1" x14ac:dyDescent="0.25">
      <c r="A7" s="154">
        <v>3</v>
      </c>
      <c r="B7" s="330" t="s">
        <v>718</v>
      </c>
      <c r="C7" s="154">
        <v>4</v>
      </c>
      <c r="D7" s="87" t="s">
        <v>228</v>
      </c>
      <c r="E7" s="155">
        <v>168</v>
      </c>
      <c r="F7" s="260">
        <f t="shared" si="0"/>
        <v>201.6</v>
      </c>
      <c r="G7" s="231">
        <f t="shared" si="1"/>
        <v>806.4</v>
      </c>
    </row>
    <row r="8" spans="1:13" s="40" customFormat="1" ht="32.25" customHeight="1" x14ac:dyDescent="0.25">
      <c r="A8" s="93">
        <v>4</v>
      </c>
      <c r="B8" s="330" t="s">
        <v>719</v>
      </c>
      <c r="C8" s="154">
        <v>2</v>
      </c>
      <c r="D8" s="87" t="s">
        <v>232</v>
      </c>
      <c r="E8" s="155">
        <v>270</v>
      </c>
      <c r="F8" s="260">
        <f t="shared" si="0"/>
        <v>324</v>
      </c>
      <c r="G8" s="231">
        <f t="shared" si="1"/>
        <v>648</v>
      </c>
    </row>
    <row r="9" spans="1:13" customFormat="1" ht="114.75" customHeight="1" x14ac:dyDescent="0.3">
      <c r="A9" s="93">
        <v>5</v>
      </c>
      <c r="B9" s="331" t="s">
        <v>779</v>
      </c>
      <c r="C9" s="194">
        <v>2</v>
      </c>
      <c r="D9" s="199" t="s">
        <v>780</v>
      </c>
      <c r="E9" s="199">
        <v>1965</v>
      </c>
      <c r="F9" s="260">
        <f t="shared" si="0"/>
        <v>2358</v>
      </c>
      <c r="G9" s="231">
        <f t="shared" si="1"/>
        <v>4716</v>
      </c>
      <c r="H9" s="261"/>
      <c r="I9" s="212" t="s">
        <v>814</v>
      </c>
      <c r="J9" s="208" t="s">
        <v>811</v>
      </c>
    </row>
    <row r="10" spans="1:13" customFormat="1" ht="44.25" customHeight="1" x14ac:dyDescent="0.3">
      <c r="A10" s="154">
        <v>6</v>
      </c>
      <c r="B10" s="333" t="s">
        <v>783</v>
      </c>
      <c r="C10" s="196">
        <v>100</v>
      </c>
      <c r="D10" s="199" t="s">
        <v>784</v>
      </c>
      <c r="E10" s="202">
        <v>30</v>
      </c>
      <c r="F10" s="260">
        <f t="shared" si="0"/>
        <v>36</v>
      </c>
      <c r="G10" s="231">
        <f t="shared" si="1"/>
        <v>3600</v>
      </c>
      <c r="H10" s="261"/>
      <c r="I10" s="212" t="s">
        <v>813</v>
      </c>
      <c r="J10" s="209">
        <v>2160</v>
      </c>
    </row>
    <row r="11" spans="1:13" customFormat="1" ht="27.9" customHeight="1" x14ac:dyDescent="0.3">
      <c r="A11" s="93">
        <v>7</v>
      </c>
      <c r="B11" s="332" t="s">
        <v>785</v>
      </c>
      <c r="C11" s="195">
        <v>8</v>
      </c>
      <c r="D11" s="203" t="s">
        <v>784</v>
      </c>
      <c r="E11" s="201">
        <v>16</v>
      </c>
      <c r="F11" s="260">
        <f t="shared" si="0"/>
        <v>19.2</v>
      </c>
      <c r="G11" s="231">
        <f t="shared" si="1"/>
        <v>153.6</v>
      </c>
      <c r="H11" s="262"/>
    </row>
    <row r="12" spans="1:13" customFormat="1" ht="27.9" customHeight="1" x14ac:dyDescent="0.3">
      <c r="A12" s="93">
        <v>8</v>
      </c>
      <c r="B12" s="332" t="s">
        <v>786</v>
      </c>
      <c r="C12" s="195">
        <v>2</v>
      </c>
      <c r="D12" s="203" t="s">
        <v>787</v>
      </c>
      <c r="E12" s="201">
        <v>130</v>
      </c>
      <c r="F12" s="260">
        <f t="shared" si="0"/>
        <v>156</v>
      </c>
      <c r="G12" s="231">
        <f t="shared" si="1"/>
        <v>312</v>
      </c>
      <c r="H12" s="262"/>
    </row>
    <row r="13" spans="1:13" customFormat="1" ht="27.9" customHeight="1" x14ac:dyDescent="0.3">
      <c r="A13" s="154">
        <v>9</v>
      </c>
      <c r="B13" s="332" t="s">
        <v>788</v>
      </c>
      <c r="C13" s="195">
        <v>10</v>
      </c>
      <c r="D13" s="200" t="s">
        <v>789</v>
      </c>
      <c r="E13" s="201">
        <v>500</v>
      </c>
      <c r="F13" s="260">
        <f t="shared" si="0"/>
        <v>600</v>
      </c>
      <c r="G13" s="231">
        <f t="shared" si="1"/>
        <v>6000</v>
      </c>
      <c r="H13" s="262"/>
    </row>
    <row r="14" spans="1:13" customFormat="1" ht="27.9" customHeight="1" x14ac:dyDescent="0.3">
      <c r="A14" s="93">
        <v>10</v>
      </c>
      <c r="B14" s="332" t="s">
        <v>790</v>
      </c>
      <c r="C14" s="195">
        <v>2</v>
      </c>
      <c r="D14" s="203" t="s">
        <v>791</v>
      </c>
      <c r="E14" s="201">
        <v>250</v>
      </c>
      <c r="F14" s="260">
        <f t="shared" si="0"/>
        <v>300</v>
      </c>
      <c r="G14" s="231">
        <f t="shared" si="1"/>
        <v>600</v>
      </c>
      <c r="H14" s="262"/>
    </row>
    <row r="15" spans="1:13" customFormat="1" ht="27.9" customHeight="1" x14ac:dyDescent="0.3">
      <c r="A15" s="93">
        <v>11</v>
      </c>
      <c r="B15" s="332" t="s">
        <v>799</v>
      </c>
      <c r="C15" s="195">
        <v>3</v>
      </c>
      <c r="D15" s="200" t="s">
        <v>800</v>
      </c>
      <c r="E15" s="201">
        <v>59.4</v>
      </c>
      <c r="F15" s="260">
        <f t="shared" si="0"/>
        <v>71.28</v>
      </c>
      <c r="G15" s="231">
        <f t="shared" si="1"/>
        <v>213.84</v>
      </c>
      <c r="H15" s="262"/>
    </row>
    <row r="16" spans="1:13" customFormat="1" ht="39.75" customHeight="1" x14ac:dyDescent="0.3">
      <c r="A16" s="154">
        <v>12</v>
      </c>
      <c r="B16" s="333" t="s">
        <v>801</v>
      </c>
      <c r="C16" s="196">
        <v>2</v>
      </c>
      <c r="D16" s="199" t="s">
        <v>802</v>
      </c>
      <c r="E16" s="202">
        <v>728</v>
      </c>
      <c r="F16" s="260">
        <f t="shared" si="0"/>
        <v>873.6</v>
      </c>
      <c r="G16" s="231">
        <f t="shared" si="1"/>
        <v>1747.2</v>
      </c>
      <c r="H16" s="261"/>
      <c r="I16" s="220"/>
      <c r="J16" s="40"/>
      <c r="K16" s="219"/>
      <c r="L16" s="219"/>
      <c r="M16" s="219"/>
    </row>
    <row r="17" spans="1:13" customFormat="1" ht="108.75" customHeight="1" x14ac:dyDescent="0.3">
      <c r="A17" s="93">
        <v>13</v>
      </c>
      <c r="B17" s="332" t="s">
        <v>803</v>
      </c>
      <c r="C17" s="195">
        <v>10</v>
      </c>
      <c r="D17" s="204" t="s">
        <v>804</v>
      </c>
      <c r="E17" s="205">
        <v>116</v>
      </c>
      <c r="F17" s="260">
        <f t="shared" si="0"/>
        <v>139.19999999999999</v>
      </c>
      <c r="G17" s="231">
        <f t="shared" si="1"/>
        <v>1392</v>
      </c>
      <c r="H17" s="263"/>
      <c r="I17" s="219"/>
      <c r="J17" s="219"/>
      <c r="K17" s="219"/>
      <c r="L17" s="219"/>
      <c r="M17" s="219"/>
    </row>
    <row r="18" spans="1:13" customFormat="1" ht="27.9" customHeight="1" x14ac:dyDescent="0.3">
      <c r="A18" s="93">
        <v>14</v>
      </c>
      <c r="B18" s="334" t="s">
        <v>810</v>
      </c>
      <c r="C18" s="197">
        <v>1</v>
      </c>
      <c r="D18" s="207" t="s">
        <v>309</v>
      </c>
      <c r="E18" s="206">
        <v>625</v>
      </c>
      <c r="F18" s="260">
        <f t="shared" si="0"/>
        <v>750</v>
      </c>
      <c r="G18" s="231">
        <f t="shared" si="1"/>
        <v>750</v>
      </c>
      <c r="H18" s="262"/>
      <c r="I18" s="219"/>
      <c r="J18" s="219"/>
      <c r="K18" s="219"/>
      <c r="L18" s="219"/>
      <c r="M18" s="219"/>
    </row>
    <row r="19" spans="1:13" s="210" customFormat="1" ht="25.5" customHeight="1" x14ac:dyDescent="0.3">
      <c r="A19" s="154">
        <v>15</v>
      </c>
      <c r="B19" s="330" t="s">
        <v>209</v>
      </c>
      <c r="C19" s="233">
        <v>2</v>
      </c>
      <c r="D19" s="119" t="s">
        <v>210</v>
      </c>
      <c r="E19" s="97">
        <v>280</v>
      </c>
      <c r="F19" s="277">
        <f>E19*1.2</f>
        <v>336</v>
      </c>
      <c r="G19" s="277">
        <f>C19*F19</f>
        <v>672</v>
      </c>
      <c r="H19" s="211">
        <f>SUM(H9:H18)</f>
        <v>0</v>
      </c>
      <c r="I19" s="221"/>
      <c r="J19" s="221"/>
      <c r="K19" s="222"/>
      <c r="L19" s="222"/>
      <c r="M19" s="222"/>
    </row>
    <row r="20" spans="1:13" customFormat="1" ht="16.5" customHeight="1" x14ac:dyDescent="0.3">
      <c r="A20" s="93">
        <v>16</v>
      </c>
      <c r="B20" s="330" t="s">
        <v>211</v>
      </c>
      <c r="C20" s="233">
        <v>2</v>
      </c>
      <c r="D20" s="119" t="s">
        <v>212</v>
      </c>
      <c r="E20" s="97">
        <v>220</v>
      </c>
      <c r="F20" s="277">
        <f t="shared" ref="F20:F38" si="2">E20*1.2</f>
        <v>264</v>
      </c>
      <c r="G20" s="277">
        <f t="shared" ref="G20:G38" si="3">C20*F20</f>
        <v>528</v>
      </c>
      <c r="H20" s="198"/>
      <c r="I20" s="219"/>
      <c r="J20" s="219"/>
      <c r="K20" s="219"/>
      <c r="L20" s="219"/>
      <c r="M20" s="219"/>
    </row>
    <row r="21" spans="1:13" customFormat="1" ht="16.5" customHeight="1" x14ac:dyDescent="0.3">
      <c r="A21" s="93">
        <v>17</v>
      </c>
      <c r="B21" s="330" t="s">
        <v>213</v>
      </c>
      <c r="C21" s="233">
        <v>1</v>
      </c>
      <c r="D21" s="119" t="s">
        <v>214</v>
      </c>
      <c r="E21" s="97">
        <v>250</v>
      </c>
      <c r="F21" s="277">
        <f t="shared" si="2"/>
        <v>300</v>
      </c>
      <c r="G21" s="277">
        <f t="shared" si="3"/>
        <v>300</v>
      </c>
      <c r="H21" s="198"/>
      <c r="I21" s="219"/>
      <c r="J21" s="219"/>
      <c r="K21" s="219"/>
      <c r="L21" s="219"/>
      <c r="M21" s="219"/>
    </row>
    <row r="22" spans="1:13" customFormat="1" ht="16.5" customHeight="1" x14ac:dyDescent="0.3">
      <c r="A22" s="154">
        <v>18</v>
      </c>
      <c r="B22" s="330" t="s">
        <v>215</v>
      </c>
      <c r="C22" s="233">
        <v>1</v>
      </c>
      <c r="D22" s="119" t="s">
        <v>216</v>
      </c>
      <c r="E22" s="97">
        <v>340</v>
      </c>
      <c r="F22" s="277">
        <f t="shared" si="2"/>
        <v>408</v>
      </c>
      <c r="G22" s="277">
        <f t="shared" si="3"/>
        <v>408</v>
      </c>
      <c r="H22" s="198"/>
      <c r="I22" s="219"/>
      <c r="J22" s="219"/>
      <c r="K22" s="219"/>
      <c r="L22" s="219"/>
      <c r="M22" s="219"/>
    </row>
    <row r="23" spans="1:13" customFormat="1" ht="16.5" customHeight="1" x14ac:dyDescent="0.3">
      <c r="A23" s="93">
        <v>19</v>
      </c>
      <c r="B23" s="330" t="s">
        <v>217</v>
      </c>
      <c r="C23" s="233">
        <v>2</v>
      </c>
      <c r="D23" s="119" t="s">
        <v>525</v>
      </c>
      <c r="E23" s="97">
        <v>80</v>
      </c>
      <c r="F23" s="277">
        <f t="shared" si="2"/>
        <v>96</v>
      </c>
      <c r="G23" s="277">
        <f t="shared" si="3"/>
        <v>192</v>
      </c>
      <c r="H23" s="198"/>
      <c r="I23" s="219"/>
      <c r="J23" s="219"/>
      <c r="K23" s="219"/>
      <c r="L23" s="219"/>
      <c r="M23" s="219"/>
    </row>
    <row r="24" spans="1:13" customFormat="1" ht="23.25" customHeight="1" x14ac:dyDescent="0.3">
      <c r="A24" s="93">
        <v>20</v>
      </c>
      <c r="B24" s="330" t="s">
        <v>846</v>
      </c>
      <c r="C24" s="233">
        <v>1</v>
      </c>
      <c r="D24" s="119" t="s">
        <v>218</v>
      </c>
      <c r="E24" s="97">
        <v>90</v>
      </c>
      <c r="F24" s="277">
        <f t="shared" si="2"/>
        <v>108</v>
      </c>
      <c r="G24" s="277">
        <f t="shared" si="3"/>
        <v>108</v>
      </c>
      <c r="H24" s="198"/>
      <c r="I24" s="219"/>
      <c r="J24" s="219"/>
      <c r="K24" s="219"/>
      <c r="L24" s="219"/>
      <c r="M24" s="219"/>
    </row>
    <row r="25" spans="1:13" customFormat="1" ht="27" customHeight="1" x14ac:dyDescent="0.3">
      <c r="A25" s="154">
        <v>21</v>
      </c>
      <c r="B25" s="330" t="s">
        <v>220</v>
      </c>
      <c r="C25" s="233">
        <v>1</v>
      </c>
      <c r="D25" s="119" t="s">
        <v>219</v>
      </c>
      <c r="E25" s="97">
        <v>130</v>
      </c>
      <c r="F25" s="277">
        <f t="shared" si="2"/>
        <v>156</v>
      </c>
      <c r="G25" s="277">
        <f t="shared" si="3"/>
        <v>156</v>
      </c>
      <c r="H25" s="198"/>
      <c r="I25" s="219"/>
      <c r="J25" s="219"/>
      <c r="K25" s="219"/>
      <c r="L25" s="219"/>
      <c r="M25" s="219"/>
    </row>
    <row r="26" spans="1:13" customFormat="1" ht="16.5" customHeight="1" x14ac:dyDescent="0.3">
      <c r="A26" s="93">
        <v>22</v>
      </c>
      <c r="B26" s="330" t="s">
        <v>727</v>
      </c>
      <c r="C26" s="154">
        <v>1</v>
      </c>
      <c r="D26" s="154" t="s">
        <v>728</v>
      </c>
      <c r="E26" s="154">
        <v>135.6</v>
      </c>
      <c r="F26" s="277">
        <f t="shared" si="2"/>
        <v>162.72</v>
      </c>
      <c r="G26" s="277">
        <f t="shared" si="3"/>
        <v>162.72</v>
      </c>
      <c r="H26" s="198"/>
      <c r="I26" s="219"/>
      <c r="J26" s="219"/>
      <c r="K26" s="219"/>
      <c r="L26" s="219"/>
      <c r="M26" s="219"/>
    </row>
    <row r="27" spans="1:13" customFormat="1" ht="16.5" customHeight="1" x14ac:dyDescent="0.3">
      <c r="A27" s="93">
        <v>23</v>
      </c>
      <c r="B27" s="330" t="s">
        <v>729</v>
      </c>
      <c r="C27" s="154">
        <v>4</v>
      </c>
      <c r="D27" s="154" t="s">
        <v>730</v>
      </c>
      <c r="E27" s="154">
        <v>699</v>
      </c>
      <c r="F27" s="277">
        <f t="shared" si="2"/>
        <v>838.8</v>
      </c>
      <c r="G27" s="277">
        <f t="shared" si="3"/>
        <v>3355.2</v>
      </c>
      <c r="H27" s="198"/>
      <c r="I27" s="219"/>
      <c r="J27" s="219"/>
      <c r="K27" s="219"/>
      <c r="L27" s="219"/>
      <c r="M27" s="219"/>
    </row>
    <row r="28" spans="1:13" customFormat="1" ht="16.5" customHeight="1" x14ac:dyDescent="0.3">
      <c r="A28" s="154">
        <v>24</v>
      </c>
      <c r="B28" s="330" t="s">
        <v>731</v>
      </c>
      <c r="C28" s="154">
        <v>2</v>
      </c>
      <c r="D28" s="154" t="s">
        <v>732</v>
      </c>
      <c r="E28" s="154">
        <v>209</v>
      </c>
      <c r="F28" s="277">
        <f t="shared" si="2"/>
        <v>250.79999999999998</v>
      </c>
      <c r="G28" s="277">
        <f t="shared" si="3"/>
        <v>501.59999999999997</v>
      </c>
      <c r="H28" s="198"/>
      <c r="I28" s="219"/>
      <c r="J28" s="219"/>
      <c r="K28" s="219"/>
      <c r="L28" s="219"/>
      <c r="M28" s="219"/>
    </row>
    <row r="29" spans="1:13" customFormat="1" ht="16.5" customHeight="1" x14ac:dyDescent="0.3">
      <c r="A29" s="93">
        <v>25</v>
      </c>
      <c r="B29" s="330" t="s">
        <v>733</v>
      </c>
      <c r="C29" s="154">
        <v>4</v>
      </c>
      <c r="D29" s="154" t="s">
        <v>730</v>
      </c>
      <c r="E29" s="154">
        <v>732.5</v>
      </c>
      <c r="F29" s="277">
        <f t="shared" si="2"/>
        <v>879</v>
      </c>
      <c r="G29" s="277">
        <f t="shared" si="3"/>
        <v>3516</v>
      </c>
      <c r="H29" s="198"/>
      <c r="I29" s="219"/>
      <c r="J29" s="219"/>
      <c r="K29" s="219"/>
      <c r="L29" s="219"/>
      <c r="M29" s="219"/>
    </row>
    <row r="30" spans="1:13" customFormat="1" ht="16.5" customHeight="1" x14ac:dyDescent="0.3">
      <c r="A30" s="93">
        <v>26</v>
      </c>
      <c r="B30" s="330" t="s">
        <v>734</v>
      </c>
      <c r="C30" s="154">
        <v>4</v>
      </c>
      <c r="D30" s="154" t="s">
        <v>730</v>
      </c>
      <c r="E30" s="154">
        <v>735.8</v>
      </c>
      <c r="F30" s="277">
        <f t="shared" si="2"/>
        <v>882.95999999999992</v>
      </c>
      <c r="G30" s="277">
        <f t="shared" si="3"/>
        <v>3531.8399999999997</v>
      </c>
      <c r="H30" s="198"/>
      <c r="I30" s="219"/>
      <c r="J30" s="219"/>
      <c r="K30" s="219"/>
      <c r="L30" s="219"/>
      <c r="M30" s="219"/>
    </row>
    <row r="31" spans="1:13" customFormat="1" ht="16.5" customHeight="1" x14ac:dyDescent="0.3">
      <c r="A31" s="154">
        <v>27</v>
      </c>
      <c r="B31" s="330" t="s">
        <v>735</v>
      </c>
      <c r="C31" s="154">
        <v>4</v>
      </c>
      <c r="D31" s="154" t="s">
        <v>730</v>
      </c>
      <c r="E31" s="154">
        <v>514</v>
      </c>
      <c r="F31" s="277">
        <f t="shared" si="2"/>
        <v>616.79999999999995</v>
      </c>
      <c r="G31" s="277">
        <f t="shared" si="3"/>
        <v>2467.1999999999998</v>
      </c>
      <c r="H31" s="198"/>
      <c r="I31" s="219"/>
      <c r="J31" s="219"/>
      <c r="K31" s="219"/>
      <c r="L31" s="219"/>
      <c r="M31" s="219"/>
    </row>
    <row r="32" spans="1:13" customFormat="1" ht="16.5" customHeight="1" x14ac:dyDescent="0.3">
      <c r="A32" s="93">
        <v>28</v>
      </c>
      <c r="B32" s="335" t="s">
        <v>815</v>
      </c>
      <c r="C32" s="223">
        <v>4</v>
      </c>
      <c r="D32" s="224" t="s">
        <v>849</v>
      </c>
      <c r="E32" s="224">
        <v>180</v>
      </c>
      <c r="F32" s="277">
        <f t="shared" si="2"/>
        <v>216</v>
      </c>
      <c r="G32" s="277">
        <f t="shared" si="3"/>
        <v>864</v>
      </c>
      <c r="H32" s="198"/>
      <c r="I32" s="219"/>
      <c r="J32" s="219"/>
      <c r="K32" s="219"/>
      <c r="L32" s="219"/>
      <c r="M32" s="219"/>
    </row>
    <row r="33" spans="1:13" customFormat="1" ht="16.5" customHeight="1" x14ac:dyDescent="0.3">
      <c r="A33" s="93">
        <v>29</v>
      </c>
      <c r="B33" s="336" t="s">
        <v>816</v>
      </c>
      <c r="C33" s="223">
        <v>4</v>
      </c>
      <c r="D33" s="224" t="s">
        <v>850</v>
      </c>
      <c r="E33" s="224">
        <v>240</v>
      </c>
      <c r="F33" s="277">
        <f t="shared" si="2"/>
        <v>288</v>
      </c>
      <c r="G33" s="277">
        <f t="shared" si="3"/>
        <v>1152</v>
      </c>
      <c r="H33" s="198"/>
      <c r="I33" s="219"/>
      <c r="J33" s="219"/>
      <c r="K33" s="219"/>
      <c r="L33" s="219"/>
      <c r="M33" s="219"/>
    </row>
    <row r="34" spans="1:13" customFormat="1" ht="16.5" customHeight="1" x14ac:dyDescent="0.3">
      <c r="A34" s="154">
        <v>30</v>
      </c>
      <c r="B34" s="337" t="s">
        <v>847</v>
      </c>
      <c r="C34" s="223">
        <v>4</v>
      </c>
      <c r="D34" s="224" t="s">
        <v>851</v>
      </c>
      <c r="E34" s="224">
        <v>40</v>
      </c>
      <c r="F34" s="277">
        <f t="shared" si="2"/>
        <v>48</v>
      </c>
      <c r="G34" s="277">
        <f t="shared" si="3"/>
        <v>192</v>
      </c>
      <c r="H34" s="198"/>
      <c r="I34" s="219"/>
      <c r="J34" s="219"/>
      <c r="K34" s="219"/>
      <c r="L34" s="219"/>
      <c r="M34" s="219"/>
    </row>
    <row r="35" spans="1:13" customFormat="1" ht="23.25" customHeight="1" x14ac:dyDescent="0.3">
      <c r="A35" s="93">
        <v>31</v>
      </c>
      <c r="B35" s="338" t="s">
        <v>817</v>
      </c>
      <c r="C35" s="223">
        <v>4</v>
      </c>
      <c r="D35" s="224" t="s">
        <v>853</v>
      </c>
      <c r="E35" s="224">
        <v>550</v>
      </c>
      <c r="F35" s="277">
        <f t="shared" si="2"/>
        <v>660</v>
      </c>
      <c r="G35" s="277">
        <f t="shared" si="3"/>
        <v>2640</v>
      </c>
      <c r="H35" s="198"/>
      <c r="I35" s="219"/>
      <c r="J35" s="219"/>
      <c r="K35" s="219"/>
      <c r="L35" s="219"/>
      <c r="M35" s="219"/>
    </row>
    <row r="36" spans="1:13" customFormat="1" ht="28.5" customHeight="1" x14ac:dyDescent="0.3">
      <c r="A36" s="93">
        <v>32</v>
      </c>
      <c r="B36" s="339" t="s">
        <v>848</v>
      </c>
      <c r="C36" s="278">
        <v>1</v>
      </c>
      <c r="D36" s="278" t="s">
        <v>307</v>
      </c>
      <c r="E36" s="278">
        <v>110</v>
      </c>
      <c r="F36" s="277">
        <f t="shared" si="2"/>
        <v>132</v>
      </c>
      <c r="G36" s="277">
        <f t="shared" si="3"/>
        <v>132</v>
      </c>
      <c r="H36" s="198"/>
      <c r="I36" s="219"/>
      <c r="J36" s="219"/>
      <c r="K36" s="219"/>
      <c r="L36" s="219"/>
      <c r="M36" s="219"/>
    </row>
    <row r="37" spans="1:13" customFormat="1" ht="16.5" customHeight="1" x14ac:dyDescent="0.3">
      <c r="A37" s="154">
        <v>33</v>
      </c>
      <c r="B37" s="340" t="s">
        <v>818</v>
      </c>
      <c r="C37" s="278">
        <v>1</v>
      </c>
      <c r="D37" s="278" t="s">
        <v>852</v>
      </c>
      <c r="E37" s="278">
        <v>25</v>
      </c>
      <c r="F37" s="277">
        <f t="shared" si="2"/>
        <v>30</v>
      </c>
      <c r="G37" s="277">
        <f t="shared" si="3"/>
        <v>30</v>
      </c>
      <c r="H37" s="198"/>
      <c r="I37" s="219"/>
      <c r="J37" s="219"/>
      <c r="K37" s="219"/>
      <c r="L37" s="219"/>
      <c r="M37" s="219"/>
    </row>
    <row r="38" spans="1:13" customFormat="1" ht="16.5" customHeight="1" x14ac:dyDescent="0.3">
      <c r="A38" s="93">
        <v>34</v>
      </c>
      <c r="B38" s="341" t="s">
        <v>819</v>
      </c>
      <c r="C38" s="278">
        <v>1</v>
      </c>
      <c r="D38" s="278" t="s">
        <v>332</v>
      </c>
      <c r="E38" s="278">
        <v>160</v>
      </c>
      <c r="F38" s="277">
        <f t="shared" si="2"/>
        <v>192</v>
      </c>
      <c r="G38" s="277">
        <f t="shared" si="3"/>
        <v>192</v>
      </c>
      <c r="H38" s="198"/>
      <c r="I38" s="219"/>
      <c r="J38" s="219"/>
      <c r="K38" s="219"/>
      <c r="L38" s="219"/>
      <c r="M38" s="219"/>
    </row>
    <row r="39" spans="1:13" customFormat="1" ht="66.75" customHeight="1" x14ac:dyDescent="0.3">
      <c r="A39" s="93">
        <v>35</v>
      </c>
      <c r="B39" s="342" t="s">
        <v>905</v>
      </c>
      <c r="C39" s="233">
        <v>3</v>
      </c>
      <c r="D39" s="234" t="s">
        <v>782</v>
      </c>
      <c r="E39" s="327">
        <v>220</v>
      </c>
      <c r="F39" s="154">
        <f t="shared" ref="F39:F77" si="4">E39*1.2</f>
        <v>264</v>
      </c>
      <c r="G39" s="231">
        <f t="shared" ref="G39:G77" si="5">C39*F39</f>
        <v>792</v>
      </c>
      <c r="H39" s="198"/>
      <c r="I39" s="219"/>
      <c r="J39" s="219"/>
      <c r="K39" s="219"/>
      <c r="L39" s="219"/>
      <c r="M39" s="219"/>
    </row>
    <row r="40" spans="1:13" customFormat="1" ht="68.25" customHeight="1" x14ac:dyDescent="0.3">
      <c r="A40" s="154">
        <v>36</v>
      </c>
      <c r="B40" s="342" t="s">
        <v>781</v>
      </c>
      <c r="C40" s="233">
        <v>1</v>
      </c>
      <c r="D40" s="234" t="s">
        <v>782</v>
      </c>
      <c r="E40" s="319">
        <v>210</v>
      </c>
      <c r="F40" s="154">
        <f t="shared" si="4"/>
        <v>252</v>
      </c>
      <c r="G40" s="231">
        <f t="shared" si="5"/>
        <v>252</v>
      </c>
      <c r="H40" s="198"/>
      <c r="I40" s="219"/>
      <c r="J40" s="219"/>
      <c r="K40" s="219"/>
      <c r="L40" s="219"/>
      <c r="M40" s="219"/>
    </row>
    <row r="41" spans="1:13" customFormat="1" ht="30" customHeight="1" x14ac:dyDescent="0.3">
      <c r="A41" s="93">
        <v>37</v>
      </c>
      <c r="B41" s="342" t="s">
        <v>904</v>
      </c>
      <c r="C41" s="233">
        <v>1</v>
      </c>
      <c r="D41" s="234" t="s">
        <v>903</v>
      </c>
      <c r="E41" s="319">
        <v>368</v>
      </c>
      <c r="F41" s="154">
        <f t="shared" si="4"/>
        <v>441.59999999999997</v>
      </c>
      <c r="G41" s="231">
        <f t="shared" si="5"/>
        <v>441.59999999999997</v>
      </c>
      <c r="H41" s="198"/>
      <c r="I41" s="219"/>
      <c r="J41" s="219"/>
      <c r="K41" s="219"/>
      <c r="L41" s="219"/>
      <c r="M41" s="219"/>
    </row>
    <row r="42" spans="1:13" customFormat="1" ht="30" customHeight="1" x14ac:dyDescent="0.3">
      <c r="A42" s="93">
        <v>38</v>
      </c>
      <c r="B42" s="342" t="s">
        <v>902</v>
      </c>
      <c r="C42" s="233">
        <v>2</v>
      </c>
      <c r="D42" s="234" t="s">
        <v>901</v>
      </c>
      <c r="E42" s="319">
        <v>1014</v>
      </c>
      <c r="F42" s="154">
        <f t="shared" si="4"/>
        <v>1216.8</v>
      </c>
      <c r="G42" s="231">
        <f t="shared" si="5"/>
        <v>2433.6</v>
      </c>
      <c r="H42" s="198"/>
      <c r="I42" s="219"/>
      <c r="J42" s="219"/>
      <c r="K42" s="219"/>
      <c r="L42" s="219"/>
      <c r="M42" s="219"/>
    </row>
    <row r="43" spans="1:13" customFormat="1" ht="28.5" customHeight="1" x14ac:dyDescent="0.3">
      <c r="A43" s="154">
        <v>39</v>
      </c>
      <c r="B43" s="342" t="s">
        <v>900</v>
      </c>
      <c r="C43" s="233">
        <v>4</v>
      </c>
      <c r="D43" s="234" t="s">
        <v>899</v>
      </c>
      <c r="E43" s="319">
        <v>107</v>
      </c>
      <c r="F43" s="154">
        <f t="shared" si="4"/>
        <v>128.4</v>
      </c>
      <c r="G43" s="231">
        <f t="shared" si="5"/>
        <v>513.6</v>
      </c>
      <c r="H43" s="198"/>
      <c r="I43" s="219"/>
      <c r="J43" s="219"/>
      <c r="K43" s="219"/>
      <c r="L43" s="219"/>
      <c r="M43" s="219"/>
    </row>
    <row r="44" spans="1:13" customFormat="1" ht="39.9" customHeight="1" x14ac:dyDescent="0.3">
      <c r="A44" s="93">
        <v>40</v>
      </c>
      <c r="B44" s="342" t="s">
        <v>898</v>
      </c>
      <c r="C44" s="233">
        <v>4</v>
      </c>
      <c r="D44" s="234" t="s">
        <v>897</v>
      </c>
      <c r="E44" s="319">
        <v>121</v>
      </c>
      <c r="F44" s="154">
        <f t="shared" si="4"/>
        <v>145.19999999999999</v>
      </c>
      <c r="G44" s="231">
        <f t="shared" si="5"/>
        <v>580.79999999999995</v>
      </c>
      <c r="H44" s="198"/>
      <c r="I44" s="219"/>
      <c r="J44" s="219"/>
      <c r="K44" s="219"/>
      <c r="L44" s="219"/>
      <c r="M44" s="219"/>
    </row>
    <row r="45" spans="1:13" customFormat="1" ht="39.9" customHeight="1" x14ac:dyDescent="0.3">
      <c r="A45" s="93">
        <v>41</v>
      </c>
      <c r="B45" s="342" t="s">
        <v>896</v>
      </c>
      <c r="C45" s="233">
        <v>4</v>
      </c>
      <c r="D45" s="234" t="s">
        <v>894</v>
      </c>
      <c r="E45" s="319">
        <v>121</v>
      </c>
      <c r="F45" s="154">
        <f t="shared" si="4"/>
        <v>145.19999999999999</v>
      </c>
      <c r="G45" s="231">
        <f t="shared" si="5"/>
        <v>580.79999999999995</v>
      </c>
      <c r="H45" s="198"/>
      <c r="I45" s="219"/>
      <c r="J45" s="219"/>
      <c r="K45" s="219"/>
      <c r="L45" s="219"/>
      <c r="M45" s="219"/>
    </row>
    <row r="46" spans="1:13" customFormat="1" ht="39.9" customHeight="1" x14ac:dyDescent="0.3">
      <c r="A46" s="154">
        <v>42</v>
      </c>
      <c r="B46" s="342" t="s">
        <v>895</v>
      </c>
      <c r="C46" s="233">
        <v>1</v>
      </c>
      <c r="D46" s="234" t="s">
        <v>894</v>
      </c>
      <c r="E46" s="319">
        <v>121</v>
      </c>
      <c r="F46" s="154">
        <f t="shared" si="4"/>
        <v>145.19999999999999</v>
      </c>
      <c r="G46" s="231">
        <f t="shared" si="5"/>
        <v>145.19999999999999</v>
      </c>
      <c r="H46" s="198"/>
      <c r="I46" s="219"/>
      <c r="J46" s="219"/>
      <c r="K46" s="219"/>
      <c r="L46" s="219"/>
      <c r="M46" s="219"/>
    </row>
    <row r="47" spans="1:13" customFormat="1" ht="20.25" customHeight="1" x14ac:dyDescent="0.3">
      <c r="A47" s="93">
        <v>43</v>
      </c>
      <c r="B47" s="342" t="s">
        <v>788</v>
      </c>
      <c r="C47" s="233">
        <v>11</v>
      </c>
      <c r="D47" s="234" t="s">
        <v>789</v>
      </c>
      <c r="E47" s="319">
        <v>162</v>
      </c>
      <c r="F47" s="154">
        <f t="shared" si="4"/>
        <v>194.4</v>
      </c>
      <c r="G47" s="231">
        <f t="shared" si="5"/>
        <v>2138.4</v>
      </c>
      <c r="H47" s="198"/>
      <c r="I47" s="219"/>
      <c r="J47" s="219"/>
      <c r="K47" s="219"/>
      <c r="L47" s="219"/>
      <c r="M47" s="219"/>
    </row>
    <row r="48" spans="1:13" customFormat="1" ht="21.75" customHeight="1" x14ac:dyDescent="0.3">
      <c r="A48" s="93">
        <v>44</v>
      </c>
      <c r="B48" s="342" t="s">
        <v>907</v>
      </c>
      <c r="C48" s="233">
        <v>3</v>
      </c>
      <c r="D48" s="234" t="s">
        <v>791</v>
      </c>
      <c r="E48" s="319">
        <v>144</v>
      </c>
      <c r="F48" s="154">
        <f t="shared" si="4"/>
        <v>172.79999999999998</v>
      </c>
      <c r="G48" s="231">
        <f t="shared" si="5"/>
        <v>518.4</v>
      </c>
      <c r="H48" s="198"/>
      <c r="I48" s="219"/>
      <c r="J48" s="219"/>
      <c r="K48" s="219"/>
      <c r="L48" s="219"/>
      <c r="M48" s="219"/>
    </row>
    <row r="49" spans="1:13" customFormat="1" ht="39.9" customHeight="1" x14ac:dyDescent="0.3">
      <c r="A49" s="154">
        <v>45</v>
      </c>
      <c r="B49" s="342" t="s">
        <v>792</v>
      </c>
      <c r="C49" s="233">
        <v>2</v>
      </c>
      <c r="D49" s="234" t="s">
        <v>787</v>
      </c>
      <c r="E49" s="319">
        <v>120</v>
      </c>
      <c r="F49" s="154">
        <f t="shared" si="4"/>
        <v>144</v>
      </c>
      <c r="G49" s="231">
        <f t="shared" si="5"/>
        <v>288</v>
      </c>
      <c r="H49" s="198"/>
      <c r="I49" s="219"/>
      <c r="J49" s="219"/>
      <c r="K49" s="219"/>
      <c r="L49" s="219"/>
      <c r="M49" s="219"/>
    </row>
    <row r="50" spans="1:13" customFormat="1" ht="39.9" customHeight="1" x14ac:dyDescent="0.3">
      <c r="A50" s="93">
        <v>46</v>
      </c>
      <c r="B50" s="342" t="s">
        <v>793</v>
      </c>
      <c r="C50" s="82">
        <v>2</v>
      </c>
      <c r="D50" s="234" t="s">
        <v>787</v>
      </c>
      <c r="E50" s="319">
        <v>220</v>
      </c>
      <c r="F50" s="154">
        <f t="shared" si="4"/>
        <v>264</v>
      </c>
      <c r="G50" s="231">
        <f t="shared" si="5"/>
        <v>528</v>
      </c>
      <c r="H50" s="198"/>
      <c r="I50" s="219"/>
      <c r="J50" s="219"/>
      <c r="K50" s="219"/>
      <c r="L50" s="219"/>
      <c r="M50" s="219"/>
    </row>
    <row r="51" spans="1:13" customFormat="1" ht="39.9" customHeight="1" x14ac:dyDescent="0.3">
      <c r="A51" s="93">
        <v>47</v>
      </c>
      <c r="B51" s="342" t="s">
        <v>794</v>
      </c>
      <c r="C51" s="233">
        <v>2</v>
      </c>
      <c r="D51" s="234" t="s">
        <v>343</v>
      </c>
      <c r="E51" s="319">
        <v>210</v>
      </c>
      <c r="F51" s="154">
        <f t="shared" si="4"/>
        <v>252</v>
      </c>
      <c r="G51" s="231">
        <f t="shared" si="5"/>
        <v>504</v>
      </c>
      <c r="H51" s="198"/>
      <c r="I51" s="219"/>
      <c r="J51" s="219"/>
      <c r="K51" s="219"/>
      <c r="L51" s="219"/>
      <c r="M51" s="219"/>
    </row>
    <row r="52" spans="1:13" customFormat="1" ht="39.9" customHeight="1" x14ac:dyDescent="0.3">
      <c r="A52" s="154">
        <v>48</v>
      </c>
      <c r="B52" s="342" t="s">
        <v>795</v>
      </c>
      <c r="C52" s="233">
        <v>2</v>
      </c>
      <c r="D52" s="234" t="s">
        <v>796</v>
      </c>
      <c r="E52" s="319">
        <v>90</v>
      </c>
      <c r="F52" s="154">
        <f t="shared" si="4"/>
        <v>108</v>
      </c>
      <c r="G52" s="231">
        <f t="shared" si="5"/>
        <v>216</v>
      </c>
      <c r="H52" s="198"/>
      <c r="I52" s="219"/>
      <c r="J52" s="219"/>
      <c r="K52" s="219"/>
      <c r="L52" s="219"/>
      <c r="M52" s="219"/>
    </row>
    <row r="53" spans="1:13" customFormat="1" ht="39.9" customHeight="1" x14ac:dyDescent="0.3">
      <c r="A53" s="93">
        <v>49</v>
      </c>
      <c r="B53" s="342" t="s">
        <v>893</v>
      </c>
      <c r="C53" s="233">
        <v>1</v>
      </c>
      <c r="D53" s="234" t="s">
        <v>892</v>
      </c>
      <c r="E53" s="319">
        <v>350</v>
      </c>
      <c r="F53" s="154">
        <f t="shared" si="4"/>
        <v>420</v>
      </c>
      <c r="G53" s="231">
        <f t="shared" si="5"/>
        <v>420</v>
      </c>
      <c r="H53" s="198"/>
      <c r="I53" s="219"/>
      <c r="J53" s="219"/>
      <c r="K53" s="219"/>
      <c r="L53" s="219"/>
      <c r="M53" s="219"/>
    </row>
    <row r="54" spans="1:13" customFormat="1" ht="39.9" customHeight="1" x14ac:dyDescent="0.3">
      <c r="A54" s="93">
        <v>50</v>
      </c>
      <c r="B54" s="342" t="s">
        <v>906</v>
      </c>
      <c r="C54" s="233">
        <v>1</v>
      </c>
      <c r="D54" s="327" t="s">
        <v>891</v>
      </c>
      <c r="E54" s="319">
        <v>110</v>
      </c>
      <c r="F54" s="154">
        <f t="shared" si="4"/>
        <v>132</v>
      </c>
      <c r="G54" s="231">
        <f t="shared" si="5"/>
        <v>132</v>
      </c>
      <c r="H54" s="198"/>
      <c r="I54" s="219"/>
      <c r="J54" s="219"/>
      <c r="K54" s="219"/>
      <c r="L54" s="219"/>
      <c r="M54" s="219"/>
    </row>
    <row r="55" spans="1:13" customFormat="1" ht="39.9" customHeight="1" x14ac:dyDescent="0.3">
      <c r="A55" s="154">
        <v>51</v>
      </c>
      <c r="B55" s="342" t="s">
        <v>799</v>
      </c>
      <c r="C55" s="233">
        <v>4</v>
      </c>
      <c r="D55" s="234" t="s">
        <v>800</v>
      </c>
      <c r="E55" s="319">
        <v>150</v>
      </c>
      <c r="F55" s="154">
        <f t="shared" si="4"/>
        <v>180</v>
      </c>
      <c r="G55" s="231">
        <f t="shared" si="5"/>
        <v>720</v>
      </c>
      <c r="H55" s="198"/>
      <c r="I55" s="219"/>
      <c r="J55" s="219"/>
      <c r="K55" s="219"/>
      <c r="L55" s="219"/>
      <c r="M55" s="219"/>
    </row>
    <row r="56" spans="1:13" customFormat="1" ht="39.9" customHeight="1" x14ac:dyDescent="0.3">
      <c r="A56" s="93">
        <v>52</v>
      </c>
      <c r="B56" s="342" t="s">
        <v>890</v>
      </c>
      <c r="C56" s="233">
        <v>2</v>
      </c>
      <c r="D56" s="234" t="s">
        <v>140</v>
      </c>
      <c r="E56" s="319">
        <v>40</v>
      </c>
      <c r="F56" s="154">
        <f t="shared" si="4"/>
        <v>48</v>
      </c>
      <c r="G56" s="231">
        <f t="shared" si="5"/>
        <v>96</v>
      </c>
      <c r="H56" s="198"/>
      <c r="I56" s="219"/>
      <c r="J56" s="219"/>
      <c r="K56" s="219"/>
      <c r="L56" s="219"/>
      <c r="M56" s="219"/>
    </row>
    <row r="57" spans="1:13" customFormat="1" ht="39.9" customHeight="1" x14ac:dyDescent="0.3">
      <c r="A57" s="93">
        <v>53</v>
      </c>
      <c r="B57" s="342" t="s">
        <v>889</v>
      </c>
      <c r="C57" s="233">
        <v>1</v>
      </c>
      <c r="D57" s="234" t="s">
        <v>802</v>
      </c>
      <c r="E57" s="319">
        <v>860</v>
      </c>
      <c r="F57" s="154">
        <f t="shared" si="4"/>
        <v>1032</v>
      </c>
      <c r="G57" s="231">
        <f t="shared" si="5"/>
        <v>1032</v>
      </c>
      <c r="H57" s="198"/>
      <c r="I57" s="219"/>
      <c r="J57" s="219"/>
      <c r="K57" s="219"/>
      <c r="L57" s="219"/>
      <c r="M57" s="219"/>
    </row>
    <row r="58" spans="1:13" customFormat="1" ht="30.75" customHeight="1" x14ac:dyDescent="0.3">
      <c r="A58" s="154">
        <v>54</v>
      </c>
      <c r="B58" s="342" t="s">
        <v>888</v>
      </c>
      <c r="C58" s="233">
        <v>1</v>
      </c>
      <c r="D58" s="234" t="s">
        <v>802</v>
      </c>
      <c r="E58" s="319">
        <v>860</v>
      </c>
      <c r="F58" s="154">
        <f t="shared" si="4"/>
        <v>1032</v>
      </c>
      <c r="G58" s="231">
        <f t="shared" si="5"/>
        <v>1032</v>
      </c>
      <c r="H58" s="198"/>
      <c r="I58" s="219"/>
      <c r="J58" s="219"/>
      <c r="K58" s="219"/>
      <c r="L58" s="219"/>
      <c r="M58" s="219"/>
    </row>
    <row r="59" spans="1:13" customFormat="1" ht="30" customHeight="1" x14ac:dyDescent="0.3">
      <c r="A59" s="93">
        <v>55</v>
      </c>
      <c r="B59" s="342" t="s">
        <v>887</v>
      </c>
      <c r="C59" s="82">
        <v>1</v>
      </c>
      <c r="D59" s="234"/>
      <c r="E59" s="319">
        <v>860</v>
      </c>
      <c r="F59" s="154">
        <f t="shared" si="4"/>
        <v>1032</v>
      </c>
      <c r="G59" s="231">
        <f t="shared" si="5"/>
        <v>1032</v>
      </c>
      <c r="H59" s="198"/>
      <c r="I59" s="219"/>
      <c r="J59" s="219"/>
      <c r="K59" s="219"/>
      <c r="L59" s="219"/>
      <c r="M59" s="219"/>
    </row>
    <row r="60" spans="1:13" customFormat="1" ht="41.25" customHeight="1" x14ac:dyDescent="0.3">
      <c r="A60" s="93">
        <v>56</v>
      </c>
      <c r="B60" s="372" t="s">
        <v>1462</v>
      </c>
      <c r="C60" s="233">
        <v>8</v>
      </c>
      <c r="D60" s="234" t="s">
        <v>789</v>
      </c>
      <c r="E60" s="319">
        <v>430</v>
      </c>
      <c r="F60" s="154">
        <f t="shared" si="4"/>
        <v>516</v>
      </c>
      <c r="G60" s="231">
        <f t="shared" si="5"/>
        <v>4128</v>
      </c>
      <c r="H60" s="198"/>
      <c r="I60" s="219"/>
      <c r="J60" s="219"/>
      <c r="K60" s="219"/>
      <c r="L60" s="219"/>
      <c r="M60" s="219"/>
    </row>
    <row r="61" spans="1:13" customFormat="1" ht="41.25" customHeight="1" x14ac:dyDescent="0.3">
      <c r="A61" s="154">
        <v>57</v>
      </c>
      <c r="B61" s="372" t="s">
        <v>884</v>
      </c>
      <c r="C61" s="233">
        <v>3</v>
      </c>
      <c r="D61" s="234" t="s">
        <v>789</v>
      </c>
      <c r="E61" s="319">
        <v>360</v>
      </c>
      <c r="F61" s="154">
        <f t="shared" si="4"/>
        <v>432</v>
      </c>
      <c r="G61" s="231">
        <f t="shared" si="5"/>
        <v>1296</v>
      </c>
      <c r="H61" s="198"/>
      <c r="I61" s="219"/>
      <c r="J61" s="219"/>
      <c r="K61" s="219"/>
      <c r="L61" s="219"/>
      <c r="M61" s="219"/>
    </row>
    <row r="62" spans="1:13" customFormat="1" ht="24.75" customHeight="1" x14ac:dyDescent="0.3">
      <c r="A62" s="93">
        <v>58</v>
      </c>
      <c r="B62" s="342" t="s">
        <v>886</v>
      </c>
      <c r="C62" s="233">
        <v>1</v>
      </c>
      <c r="D62" s="234" t="s">
        <v>802</v>
      </c>
      <c r="E62" s="319">
        <v>220</v>
      </c>
      <c r="F62" s="154">
        <f t="shared" si="4"/>
        <v>264</v>
      </c>
      <c r="G62" s="231">
        <f t="shared" si="5"/>
        <v>264</v>
      </c>
      <c r="H62" s="198"/>
      <c r="I62" s="219"/>
      <c r="J62" s="219"/>
      <c r="K62" s="219"/>
      <c r="L62" s="219"/>
      <c r="M62" s="219"/>
    </row>
    <row r="63" spans="1:13" customFormat="1" ht="28.5" customHeight="1" x14ac:dyDescent="0.3">
      <c r="A63" s="93">
        <v>59</v>
      </c>
      <c r="B63" s="342" t="s">
        <v>885</v>
      </c>
      <c r="C63" s="233">
        <v>1</v>
      </c>
      <c r="D63" s="234" t="s">
        <v>127</v>
      </c>
      <c r="E63" s="319">
        <v>200</v>
      </c>
      <c r="F63" s="154">
        <f t="shared" si="4"/>
        <v>240</v>
      </c>
      <c r="G63" s="231">
        <f t="shared" si="5"/>
        <v>240</v>
      </c>
      <c r="H63" s="198"/>
      <c r="I63" s="219"/>
      <c r="J63" s="219"/>
      <c r="K63" s="219"/>
      <c r="L63" s="219"/>
      <c r="M63" s="219"/>
    </row>
    <row r="64" spans="1:13" customFormat="1" ht="24" customHeight="1" x14ac:dyDescent="0.3">
      <c r="A64" s="154">
        <v>60</v>
      </c>
      <c r="B64" s="343" t="s">
        <v>883</v>
      </c>
      <c r="C64" s="82">
        <v>2</v>
      </c>
      <c r="D64" s="110" t="s">
        <v>882</v>
      </c>
      <c r="E64" s="319">
        <v>110</v>
      </c>
      <c r="F64" s="154">
        <f t="shared" si="4"/>
        <v>132</v>
      </c>
      <c r="G64" s="231">
        <f t="shared" si="5"/>
        <v>264</v>
      </c>
      <c r="H64" s="198"/>
      <c r="I64" s="219"/>
      <c r="J64" s="219"/>
      <c r="K64" s="219"/>
      <c r="L64" s="219"/>
      <c r="M64" s="219"/>
    </row>
    <row r="65" spans="1:13" customFormat="1" ht="20.25" customHeight="1" x14ac:dyDescent="0.3">
      <c r="A65" s="93">
        <v>61</v>
      </c>
      <c r="B65" s="344" t="s">
        <v>881</v>
      </c>
      <c r="C65" s="325">
        <v>2</v>
      </c>
      <c r="D65" s="324" t="s">
        <v>880</v>
      </c>
      <c r="E65" s="321">
        <v>720</v>
      </c>
      <c r="F65" s="154">
        <f t="shared" si="4"/>
        <v>864</v>
      </c>
      <c r="G65" s="231">
        <f t="shared" si="5"/>
        <v>1728</v>
      </c>
      <c r="H65" s="198"/>
      <c r="I65" s="219"/>
      <c r="J65" s="219"/>
      <c r="K65" s="219"/>
      <c r="L65" s="219"/>
      <c r="M65" s="219"/>
    </row>
    <row r="66" spans="1:13" customFormat="1" ht="19.5" customHeight="1" x14ac:dyDescent="0.3">
      <c r="A66" s="93">
        <v>62</v>
      </c>
      <c r="B66" s="345" t="s">
        <v>879</v>
      </c>
      <c r="C66" s="323">
        <v>1</v>
      </c>
      <c r="D66" s="322" t="s">
        <v>878</v>
      </c>
      <c r="E66" s="321">
        <v>1400</v>
      </c>
      <c r="F66" s="154">
        <f t="shared" si="4"/>
        <v>1680</v>
      </c>
      <c r="G66" s="231">
        <f t="shared" si="5"/>
        <v>1680</v>
      </c>
      <c r="H66" s="198"/>
      <c r="I66" s="219"/>
      <c r="J66" s="219"/>
      <c r="K66" s="219"/>
      <c r="L66" s="219"/>
      <c r="M66" s="219"/>
    </row>
    <row r="67" spans="1:13" customFormat="1" ht="24.75" customHeight="1" x14ac:dyDescent="0.3">
      <c r="A67" s="154">
        <v>63</v>
      </c>
      <c r="B67" s="346" t="s">
        <v>877</v>
      </c>
      <c r="C67" s="110">
        <v>1</v>
      </c>
      <c r="D67" s="247" t="s">
        <v>876</v>
      </c>
      <c r="E67" s="320">
        <v>20</v>
      </c>
      <c r="F67" s="154">
        <f t="shared" si="4"/>
        <v>24</v>
      </c>
      <c r="G67" s="231">
        <f t="shared" si="5"/>
        <v>24</v>
      </c>
      <c r="H67" s="198"/>
      <c r="I67" s="219"/>
      <c r="J67" s="219"/>
      <c r="K67" s="219"/>
      <c r="L67" s="219"/>
      <c r="M67" s="219"/>
    </row>
    <row r="68" spans="1:13" customFormat="1" ht="16.5" customHeight="1" x14ac:dyDescent="0.3">
      <c r="A68" s="93">
        <v>64</v>
      </c>
      <c r="B68" s="347" t="s">
        <v>875</v>
      </c>
      <c r="C68" s="249">
        <v>1</v>
      </c>
      <c r="D68" s="247" t="s">
        <v>874</v>
      </c>
      <c r="E68" s="320">
        <v>380</v>
      </c>
      <c r="F68" s="154">
        <f t="shared" si="4"/>
        <v>456</v>
      </c>
      <c r="G68" s="231">
        <f t="shared" si="5"/>
        <v>456</v>
      </c>
      <c r="H68" s="198"/>
      <c r="I68" s="219"/>
      <c r="J68" s="219"/>
      <c r="K68" s="219"/>
      <c r="L68" s="219"/>
      <c r="M68" s="219"/>
    </row>
    <row r="69" spans="1:13" customFormat="1" ht="16.5" customHeight="1" x14ac:dyDescent="0.3">
      <c r="A69" s="93">
        <v>65</v>
      </c>
      <c r="B69" s="347" t="s">
        <v>873</v>
      </c>
      <c r="C69" s="249">
        <v>1</v>
      </c>
      <c r="D69" s="247" t="s">
        <v>872</v>
      </c>
      <c r="E69" s="320">
        <v>60</v>
      </c>
      <c r="F69" s="154">
        <f t="shared" si="4"/>
        <v>72</v>
      </c>
      <c r="G69" s="231">
        <f t="shared" si="5"/>
        <v>72</v>
      </c>
      <c r="H69" s="198"/>
      <c r="I69" s="219"/>
      <c r="J69" s="219"/>
      <c r="K69" s="219"/>
      <c r="L69" s="219"/>
      <c r="M69" s="219"/>
    </row>
    <row r="70" spans="1:13" customFormat="1" ht="16.5" customHeight="1" x14ac:dyDescent="0.3">
      <c r="A70" s="154">
        <v>66</v>
      </c>
      <c r="B70" s="347" t="s">
        <v>871</v>
      </c>
      <c r="C70" s="249">
        <v>1</v>
      </c>
      <c r="D70" s="247" t="s">
        <v>870</v>
      </c>
      <c r="E70" s="320">
        <v>174</v>
      </c>
      <c r="F70" s="154">
        <f t="shared" si="4"/>
        <v>208.79999999999998</v>
      </c>
      <c r="G70" s="231">
        <f t="shared" si="5"/>
        <v>208.79999999999998</v>
      </c>
      <c r="H70" s="198"/>
      <c r="I70" s="219"/>
      <c r="J70" s="219"/>
      <c r="K70" s="219"/>
      <c r="L70" s="219"/>
      <c r="M70" s="219"/>
    </row>
    <row r="71" spans="1:13" customFormat="1" ht="25.5" customHeight="1" x14ac:dyDescent="0.3">
      <c r="A71" s="93">
        <v>67</v>
      </c>
      <c r="B71" s="342" t="s">
        <v>786</v>
      </c>
      <c r="C71" s="233">
        <v>2</v>
      </c>
      <c r="D71" s="234" t="s">
        <v>787</v>
      </c>
      <c r="E71" s="318">
        <v>130</v>
      </c>
      <c r="F71" s="154">
        <f t="shared" si="4"/>
        <v>156</v>
      </c>
      <c r="G71" s="231">
        <f t="shared" si="5"/>
        <v>312</v>
      </c>
      <c r="H71" s="198"/>
      <c r="I71" s="219"/>
      <c r="J71" s="219"/>
      <c r="K71" s="219"/>
      <c r="L71" s="219"/>
      <c r="M71" s="219"/>
    </row>
    <row r="72" spans="1:13" customFormat="1" ht="16.5" customHeight="1" x14ac:dyDescent="0.3">
      <c r="A72" s="93">
        <v>68</v>
      </c>
      <c r="B72" s="342" t="s">
        <v>797</v>
      </c>
      <c r="C72" s="233">
        <v>1</v>
      </c>
      <c r="D72" s="234" t="s">
        <v>798</v>
      </c>
      <c r="E72" s="318">
        <v>400</v>
      </c>
      <c r="F72" s="154">
        <f t="shared" si="4"/>
        <v>480</v>
      </c>
      <c r="G72" s="231">
        <f t="shared" si="5"/>
        <v>480</v>
      </c>
      <c r="H72" s="198"/>
      <c r="I72" s="219"/>
      <c r="J72" s="219"/>
      <c r="K72" s="219"/>
      <c r="L72" s="219"/>
      <c r="M72" s="219"/>
    </row>
    <row r="73" spans="1:13" customFormat="1" ht="16.5" customHeight="1" x14ac:dyDescent="0.3">
      <c r="A73" s="154">
        <v>69</v>
      </c>
      <c r="B73" s="342" t="s">
        <v>869</v>
      </c>
      <c r="C73" s="233">
        <v>30</v>
      </c>
      <c r="D73" s="234" t="s">
        <v>804</v>
      </c>
      <c r="E73" s="318">
        <v>116</v>
      </c>
      <c r="F73" s="154">
        <f t="shared" si="4"/>
        <v>139.19999999999999</v>
      </c>
      <c r="G73" s="231">
        <f t="shared" si="5"/>
        <v>4176</v>
      </c>
      <c r="H73" s="198"/>
      <c r="I73" s="219"/>
      <c r="J73" s="219"/>
      <c r="K73" s="219"/>
      <c r="L73" s="219"/>
      <c r="M73" s="219"/>
    </row>
    <row r="74" spans="1:13" customFormat="1" ht="16.5" customHeight="1" x14ac:dyDescent="0.3">
      <c r="A74" s="93">
        <v>70</v>
      </c>
      <c r="B74" s="342" t="s">
        <v>805</v>
      </c>
      <c r="C74" s="317">
        <v>1</v>
      </c>
      <c r="D74" s="234" t="s">
        <v>806</v>
      </c>
      <c r="E74" s="315">
        <v>820</v>
      </c>
      <c r="F74" s="154">
        <f t="shared" si="4"/>
        <v>984</v>
      </c>
      <c r="G74" s="231">
        <f t="shared" si="5"/>
        <v>984</v>
      </c>
      <c r="H74" s="198"/>
      <c r="I74" s="219"/>
      <c r="J74" s="219"/>
      <c r="K74" s="219"/>
      <c r="L74" s="219"/>
      <c r="M74" s="219"/>
    </row>
    <row r="75" spans="1:13" customFormat="1" ht="20.25" customHeight="1" x14ac:dyDescent="0.3">
      <c r="A75" s="93">
        <v>71</v>
      </c>
      <c r="B75" s="342" t="s">
        <v>807</v>
      </c>
      <c r="C75" s="154">
        <v>1</v>
      </c>
      <c r="D75" s="154" t="s">
        <v>806</v>
      </c>
      <c r="E75" s="315">
        <v>930</v>
      </c>
      <c r="F75" s="154">
        <f t="shared" si="4"/>
        <v>1116</v>
      </c>
      <c r="G75" s="231">
        <f t="shared" si="5"/>
        <v>1116</v>
      </c>
      <c r="H75" s="198"/>
      <c r="I75" s="219"/>
      <c r="J75" s="219"/>
      <c r="K75" s="219"/>
      <c r="L75" s="219"/>
      <c r="M75" s="219"/>
    </row>
    <row r="76" spans="1:13" customFormat="1" ht="26.25" customHeight="1" x14ac:dyDescent="0.3">
      <c r="A76" s="154">
        <v>72</v>
      </c>
      <c r="B76" s="342" t="s">
        <v>808</v>
      </c>
      <c r="C76" s="154">
        <v>1</v>
      </c>
      <c r="D76" s="154" t="s">
        <v>809</v>
      </c>
      <c r="E76" s="315">
        <v>350</v>
      </c>
      <c r="F76" s="154">
        <f t="shared" si="4"/>
        <v>420</v>
      </c>
      <c r="G76" s="231">
        <f t="shared" si="5"/>
        <v>420</v>
      </c>
      <c r="H76" s="198"/>
      <c r="I76" s="219"/>
      <c r="J76" s="219"/>
      <c r="K76" s="219"/>
      <c r="L76" s="219"/>
      <c r="M76" s="219"/>
    </row>
    <row r="77" spans="1:13" customFormat="1" ht="18" customHeight="1" x14ac:dyDescent="0.3">
      <c r="A77" s="93">
        <v>73</v>
      </c>
      <c r="B77" s="348" t="s">
        <v>810</v>
      </c>
      <c r="C77" s="317">
        <v>1</v>
      </c>
      <c r="D77" s="316" t="s">
        <v>309</v>
      </c>
      <c r="E77" s="315">
        <v>625</v>
      </c>
      <c r="F77" s="154">
        <f t="shared" si="4"/>
        <v>750</v>
      </c>
      <c r="G77" s="231">
        <f t="shared" si="5"/>
        <v>750</v>
      </c>
      <c r="H77" s="198"/>
      <c r="I77" s="219"/>
      <c r="J77" s="219"/>
      <c r="K77" s="219"/>
      <c r="L77" s="219"/>
      <c r="M77" s="219"/>
    </row>
    <row r="78" spans="1:13" customFormat="1" ht="16.5" customHeight="1" x14ac:dyDescent="0.3">
      <c r="C78" s="198"/>
      <c r="D78" s="198"/>
      <c r="E78" s="198"/>
      <c r="F78" s="198"/>
      <c r="G78" s="198"/>
      <c r="H78" s="198"/>
      <c r="I78" s="219"/>
      <c r="J78" s="219"/>
      <c r="K78" s="219"/>
      <c r="L78" s="219"/>
      <c r="M78" s="219"/>
    </row>
    <row r="79" spans="1:13" customFormat="1" ht="16.5" customHeight="1" x14ac:dyDescent="0.3">
      <c r="C79" s="198"/>
      <c r="D79" s="198"/>
      <c r="E79" s="198"/>
      <c r="F79" s="198" t="s">
        <v>909</v>
      </c>
      <c r="G79" s="198">
        <f>SUM(G5:G78)</f>
        <v>76714.8</v>
      </c>
      <c r="H79" s="22" t="s">
        <v>1457</v>
      </c>
      <c r="I79" s="219"/>
      <c r="J79" s="219"/>
      <c r="K79" s="219"/>
      <c r="L79" s="219"/>
      <c r="M79" s="219"/>
    </row>
    <row r="80" spans="1:13" customFormat="1" ht="16.5" customHeight="1" x14ac:dyDescent="0.3">
      <c r="C80" s="198"/>
      <c r="D80" s="198"/>
      <c r="E80" s="198"/>
      <c r="F80" s="198"/>
      <c r="G80" s="198"/>
      <c r="H80" s="198"/>
      <c r="I80" s="219"/>
      <c r="J80" s="219"/>
      <c r="K80" s="219"/>
      <c r="L80" s="219"/>
      <c r="M80" s="219"/>
    </row>
    <row r="81" spans="3:13" customFormat="1" ht="16.5" customHeight="1" x14ac:dyDescent="0.3">
      <c r="C81" s="198"/>
      <c r="D81" s="198"/>
      <c r="E81" s="198"/>
      <c r="F81" s="198"/>
      <c r="G81" s="198"/>
      <c r="H81" s="198"/>
      <c r="I81" s="219"/>
      <c r="J81" s="219"/>
      <c r="K81" s="219"/>
      <c r="L81" s="219"/>
      <c r="M81" s="219"/>
    </row>
    <row r="82" spans="3:13" customFormat="1" ht="16.5" customHeight="1" x14ac:dyDescent="0.3">
      <c r="C82" s="198"/>
      <c r="D82" s="198"/>
      <c r="E82" s="198"/>
      <c r="F82" s="198"/>
      <c r="G82" s="198"/>
      <c r="H82" s="198"/>
      <c r="I82" s="219"/>
      <c r="J82" s="219"/>
      <c r="K82" s="219"/>
      <c r="L82" s="219"/>
      <c r="M82" s="219"/>
    </row>
    <row r="83" spans="3:13" customFormat="1" ht="16.5" customHeight="1" x14ac:dyDescent="0.3">
      <c r="C83" s="198"/>
      <c r="D83" s="198"/>
      <c r="E83" s="198"/>
      <c r="F83" s="198"/>
      <c r="G83" s="198"/>
      <c r="H83" s="198"/>
      <c r="I83" s="219"/>
      <c r="J83" s="219"/>
      <c r="K83" s="219"/>
      <c r="L83" s="219"/>
      <c r="M83" s="219"/>
    </row>
    <row r="84" spans="3:13" customFormat="1" ht="16.5" customHeight="1" x14ac:dyDescent="0.3">
      <c r="C84" s="198"/>
      <c r="D84" s="198"/>
      <c r="E84" s="198"/>
      <c r="F84" s="198"/>
      <c r="G84" s="198"/>
      <c r="H84" s="198"/>
      <c r="I84" s="219"/>
      <c r="J84" s="219"/>
      <c r="K84" s="219"/>
      <c r="L84" s="219"/>
      <c r="M84" s="219"/>
    </row>
    <row r="85" spans="3:13" customFormat="1" ht="16.5" customHeight="1" x14ac:dyDescent="0.3">
      <c r="C85" s="198"/>
      <c r="D85" s="198"/>
      <c r="E85" s="198"/>
      <c r="F85" s="198"/>
      <c r="G85" s="198"/>
      <c r="H85" s="198"/>
      <c r="I85" s="219"/>
      <c r="J85" s="219"/>
      <c r="K85" s="219"/>
      <c r="L85" s="219"/>
      <c r="M85" s="219"/>
    </row>
    <row r="86" spans="3:13" customFormat="1" ht="16.5" customHeight="1" x14ac:dyDescent="0.3">
      <c r="C86" s="198"/>
      <c r="D86" s="198"/>
      <c r="E86" s="198"/>
      <c r="F86" s="198"/>
      <c r="G86" s="198"/>
      <c r="H86" s="198"/>
      <c r="I86" s="219"/>
      <c r="J86" s="219"/>
      <c r="K86" s="219"/>
      <c r="L86" s="219"/>
      <c r="M86" s="219"/>
    </row>
    <row r="87" spans="3:13" customFormat="1" ht="16.5" customHeight="1" x14ac:dyDescent="0.3">
      <c r="C87" s="198"/>
      <c r="D87" s="198"/>
      <c r="E87" s="198"/>
      <c r="F87" s="198"/>
      <c r="G87" s="198"/>
      <c r="H87" s="198"/>
      <c r="I87" s="219"/>
      <c r="J87" s="219"/>
      <c r="K87" s="219"/>
      <c r="L87" s="219"/>
      <c r="M87" s="219"/>
    </row>
    <row r="88" spans="3:13" customFormat="1" ht="16.5" customHeight="1" x14ac:dyDescent="0.3">
      <c r="C88" s="198"/>
      <c r="D88" s="198"/>
      <c r="E88" s="198"/>
      <c r="F88" s="198"/>
      <c r="G88" s="198"/>
      <c r="H88" s="198"/>
      <c r="I88" s="219"/>
      <c r="J88" s="219"/>
      <c r="K88" s="219"/>
      <c r="L88" s="219"/>
      <c r="M88" s="219"/>
    </row>
    <row r="89" spans="3:13" customFormat="1" ht="16.5" customHeight="1" x14ac:dyDescent="0.3">
      <c r="C89" s="198"/>
      <c r="D89" s="198"/>
      <c r="E89" s="198"/>
      <c r="F89" s="198"/>
      <c r="G89" s="198"/>
      <c r="H89" s="198"/>
      <c r="I89" s="219"/>
      <c r="J89" s="219"/>
      <c r="K89" s="219"/>
      <c r="L89" s="219"/>
      <c r="M89" s="219"/>
    </row>
    <row r="90" spans="3:13" customFormat="1" ht="16.5" customHeight="1" x14ac:dyDescent="0.3">
      <c r="C90" s="198"/>
      <c r="D90" s="198"/>
      <c r="E90" s="198"/>
      <c r="F90" s="198"/>
      <c r="G90" s="198"/>
      <c r="H90" s="198"/>
      <c r="I90" s="219"/>
      <c r="J90" s="219"/>
      <c r="K90" s="219"/>
      <c r="L90" s="219"/>
      <c r="M90" s="219"/>
    </row>
    <row r="91" spans="3:13" customFormat="1" ht="16.5" customHeight="1" x14ac:dyDescent="0.3">
      <c r="C91" s="198"/>
      <c r="D91" s="198"/>
      <c r="E91" s="198"/>
      <c r="F91" s="198"/>
      <c r="G91" s="198"/>
      <c r="H91" s="198"/>
      <c r="I91" s="219"/>
      <c r="J91" s="219"/>
      <c r="K91" s="219"/>
      <c r="L91" s="219"/>
      <c r="M91" s="219"/>
    </row>
    <row r="92" spans="3:13" customFormat="1" ht="16.5" customHeight="1" x14ac:dyDescent="0.3">
      <c r="C92" s="198"/>
      <c r="D92" s="198"/>
      <c r="E92" s="198"/>
      <c r="F92" s="198"/>
      <c r="G92" s="198"/>
      <c r="H92" s="198"/>
      <c r="I92" s="219"/>
      <c r="J92" s="219"/>
      <c r="K92" s="219"/>
      <c r="L92" s="219"/>
      <c r="M92" s="219"/>
    </row>
    <row r="93" spans="3:13" customFormat="1" ht="16.5" customHeight="1" x14ac:dyDescent="0.3">
      <c r="C93" s="198"/>
      <c r="D93" s="198"/>
      <c r="E93" s="198"/>
      <c r="F93" s="198"/>
      <c r="G93" s="198"/>
      <c r="H93" s="198"/>
      <c r="I93" s="219"/>
      <c r="J93" s="219"/>
      <c r="K93" s="219"/>
      <c r="L93" s="219"/>
      <c r="M93" s="219"/>
    </row>
    <row r="94" spans="3:13" customFormat="1" ht="16.5" customHeight="1" x14ac:dyDescent="0.3">
      <c r="C94" s="198"/>
      <c r="D94" s="198"/>
      <c r="E94" s="198"/>
      <c r="F94" s="198"/>
      <c r="G94" s="198"/>
      <c r="H94" s="198"/>
      <c r="I94" s="219"/>
      <c r="J94" s="219"/>
      <c r="K94" s="219"/>
      <c r="L94" s="219"/>
      <c r="M94" s="219"/>
    </row>
    <row r="95" spans="3:13" customFormat="1" ht="16.5" customHeight="1" x14ac:dyDescent="0.3">
      <c r="C95" s="198"/>
      <c r="D95" s="198"/>
      <c r="E95" s="198"/>
      <c r="F95" s="198"/>
      <c r="G95" s="198"/>
      <c r="H95" s="198"/>
      <c r="I95" s="219"/>
      <c r="J95" s="219"/>
      <c r="K95" s="219"/>
      <c r="L95" s="219"/>
      <c r="M95" s="219"/>
    </row>
    <row r="96" spans="3:13" customFormat="1" ht="16.5" customHeight="1" x14ac:dyDescent="0.3">
      <c r="C96" s="198"/>
      <c r="D96" s="198"/>
      <c r="E96" s="198"/>
      <c r="F96" s="198"/>
      <c r="G96" s="198"/>
      <c r="H96" s="198"/>
      <c r="I96" s="219"/>
      <c r="J96" s="219"/>
      <c r="K96" s="219"/>
      <c r="L96" s="219"/>
      <c r="M96" s="219"/>
    </row>
    <row r="97" spans="3:13" customFormat="1" ht="16.5" customHeight="1" x14ac:dyDescent="0.3">
      <c r="C97" s="198"/>
      <c r="D97" s="198"/>
      <c r="E97" s="198"/>
      <c r="F97" s="198"/>
      <c r="G97" s="198"/>
      <c r="H97" s="198"/>
      <c r="I97" s="219"/>
      <c r="J97" s="219"/>
      <c r="K97" s="219"/>
      <c r="L97" s="219"/>
      <c r="M97" s="219"/>
    </row>
    <row r="98" spans="3:13" customFormat="1" ht="16.5" customHeight="1" x14ac:dyDescent="0.3">
      <c r="C98" s="198"/>
      <c r="D98" s="198"/>
      <c r="E98" s="198"/>
      <c r="F98" s="198"/>
      <c r="G98" s="198"/>
      <c r="H98" s="198"/>
      <c r="I98" s="219"/>
      <c r="J98" s="219"/>
      <c r="K98" s="219"/>
      <c r="L98" s="219"/>
      <c r="M98" s="219"/>
    </row>
    <row r="99" spans="3:13" customFormat="1" ht="16.5" customHeight="1" x14ac:dyDescent="0.3">
      <c r="C99" s="198"/>
      <c r="D99" s="198"/>
      <c r="E99" s="198"/>
      <c r="F99" s="198"/>
      <c r="G99" s="198"/>
      <c r="H99" s="198"/>
      <c r="I99" s="219"/>
      <c r="J99" s="219"/>
      <c r="K99" s="219"/>
      <c r="L99" s="219"/>
      <c r="M99" s="219"/>
    </row>
    <row r="100" spans="3:13" customFormat="1" ht="16.5" customHeight="1" x14ac:dyDescent="0.3">
      <c r="C100" s="198"/>
      <c r="D100" s="198"/>
      <c r="E100" s="198"/>
      <c r="F100" s="198"/>
      <c r="G100" s="198"/>
      <c r="H100" s="198"/>
      <c r="I100" s="219"/>
      <c r="J100" s="219"/>
      <c r="K100" s="219"/>
      <c r="L100" s="219"/>
      <c r="M100" s="219"/>
    </row>
    <row r="101" spans="3:13" customFormat="1" ht="16.5" customHeight="1" x14ac:dyDescent="0.3">
      <c r="C101" s="198"/>
      <c r="D101" s="198"/>
      <c r="E101" s="198"/>
      <c r="F101" s="198"/>
      <c r="G101" s="198"/>
      <c r="H101" s="198"/>
      <c r="I101" s="219"/>
      <c r="J101" s="219"/>
      <c r="K101" s="219"/>
      <c r="L101" s="219"/>
      <c r="M101" s="219"/>
    </row>
    <row r="102" spans="3:13" customFormat="1" ht="16.5" customHeight="1" x14ac:dyDescent="0.3">
      <c r="C102" s="198"/>
      <c r="D102" s="198"/>
      <c r="E102" s="198"/>
      <c r="F102" s="198"/>
      <c r="G102" s="198"/>
      <c r="H102" s="198"/>
      <c r="I102" s="219"/>
      <c r="J102" s="219"/>
      <c r="K102" s="219"/>
      <c r="L102" s="219"/>
      <c r="M102" s="219"/>
    </row>
    <row r="103" spans="3:13" customFormat="1" ht="16.5" customHeight="1" x14ac:dyDescent="0.3">
      <c r="C103" s="198"/>
      <c r="D103" s="198"/>
      <c r="E103" s="198"/>
      <c r="F103" s="198"/>
      <c r="G103" s="198"/>
      <c r="H103" s="198"/>
      <c r="I103" s="219"/>
      <c r="J103" s="219"/>
      <c r="K103" s="219"/>
      <c r="L103" s="219"/>
      <c r="M103" s="219"/>
    </row>
    <row r="104" spans="3:13" customFormat="1" ht="16.5" customHeight="1" x14ac:dyDescent="0.3">
      <c r="C104" s="198"/>
      <c r="D104" s="198"/>
      <c r="E104" s="198"/>
      <c r="F104" s="198"/>
      <c r="G104" s="198"/>
      <c r="H104" s="198"/>
      <c r="I104" s="219"/>
      <c r="J104" s="219"/>
      <c r="K104" s="219"/>
      <c r="L104" s="219"/>
      <c r="M104" s="219"/>
    </row>
    <row r="105" spans="3:13" customFormat="1" ht="16.5" customHeight="1" x14ac:dyDescent="0.3">
      <c r="C105" s="198"/>
      <c r="D105" s="198"/>
      <c r="E105" s="198"/>
      <c r="F105" s="198"/>
      <c r="G105" s="198"/>
      <c r="H105" s="198"/>
      <c r="I105" s="219"/>
      <c r="J105" s="219"/>
      <c r="K105" s="219"/>
      <c r="L105" s="219"/>
      <c r="M105" s="219"/>
    </row>
    <row r="106" spans="3:13" customFormat="1" ht="16.5" customHeight="1" x14ac:dyDescent="0.3">
      <c r="C106" s="198"/>
      <c r="D106" s="198"/>
      <c r="E106" s="198"/>
      <c r="F106" s="198"/>
      <c r="G106" s="198"/>
      <c r="H106" s="198"/>
      <c r="I106" s="219"/>
      <c r="J106" s="219"/>
      <c r="K106" s="219"/>
      <c r="L106" s="219"/>
      <c r="M106" s="219"/>
    </row>
    <row r="107" spans="3:13" customFormat="1" ht="16.5" customHeight="1" x14ac:dyDescent="0.3">
      <c r="C107" s="198"/>
      <c r="D107" s="198"/>
      <c r="E107" s="198"/>
      <c r="F107" s="198"/>
      <c r="G107" s="198"/>
      <c r="H107" s="198"/>
      <c r="I107" s="219"/>
      <c r="J107" s="219"/>
      <c r="K107" s="219"/>
      <c r="L107" s="219"/>
      <c r="M107" s="219"/>
    </row>
    <row r="108" spans="3:13" customFormat="1" ht="16.5" customHeight="1" x14ac:dyDescent="0.3">
      <c r="C108" s="198"/>
      <c r="D108" s="198"/>
      <c r="E108" s="198"/>
      <c r="F108" s="198"/>
      <c r="G108" s="198"/>
      <c r="H108" s="198"/>
      <c r="I108" s="219"/>
      <c r="J108" s="219"/>
      <c r="K108" s="219"/>
      <c r="L108" s="219"/>
      <c r="M108" s="219"/>
    </row>
    <row r="109" spans="3:13" customFormat="1" ht="16.5" customHeight="1" x14ac:dyDescent="0.3">
      <c r="C109" s="198"/>
      <c r="D109" s="198"/>
      <c r="E109" s="198"/>
      <c r="F109" s="198"/>
      <c r="G109" s="198"/>
      <c r="H109" s="198"/>
      <c r="I109" s="219"/>
      <c r="J109" s="219"/>
      <c r="K109" s="219"/>
      <c r="L109" s="219"/>
      <c r="M109" s="219"/>
    </row>
    <row r="110" spans="3:13" customFormat="1" ht="16.5" customHeight="1" x14ac:dyDescent="0.3">
      <c r="C110" s="198"/>
      <c r="D110" s="198"/>
      <c r="E110" s="198"/>
      <c r="F110" s="198"/>
      <c r="G110" s="198"/>
      <c r="H110" s="198"/>
      <c r="I110" s="219"/>
      <c r="J110" s="219"/>
      <c r="K110" s="219"/>
      <c r="L110" s="219"/>
      <c r="M110" s="219"/>
    </row>
    <row r="111" spans="3:13" customFormat="1" ht="16.5" customHeight="1" x14ac:dyDescent="0.3">
      <c r="C111" s="198"/>
      <c r="D111" s="198"/>
      <c r="E111" s="198"/>
      <c r="F111" s="198"/>
      <c r="G111" s="198"/>
      <c r="H111" s="198"/>
      <c r="I111" s="219"/>
      <c r="J111" s="219"/>
      <c r="K111" s="219"/>
      <c r="L111" s="219"/>
      <c r="M111" s="219"/>
    </row>
    <row r="112" spans="3:13" customFormat="1" ht="16.5" customHeight="1" x14ac:dyDescent="0.3">
      <c r="C112" s="198"/>
      <c r="D112" s="198"/>
      <c r="E112" s="198"/>
      <c r="F112" s="198"/>
      <c r="G112" s="198"/>
      <c r="H112" s="198"/>
      <c r="I112" s="219"/>
      <c r="J112" s="219"/>
      <c r="K112" s="219"/>
      <c r="L112" s="219"/>
      <c r="M112" s="219"/>
    </row>
    <row r="113" spans="3:13" customFormat="1" ht="16.5" customHeight="1" x14ac:dyDescent="0.3">
      <c r="C113" s="198"/>
      <c r="D113" s="198"/>
      <c r="E113" s="198"/>
      <c r="F113" s="198"/>
      <c r="G113" s="198"/>
      <c r="H113" s="198"/>
      <c r="I113" s="219"/>
      <c r="J113" s="219"/>
      <c r="K113" s="219"/>
      <c r="L113" s="219"/>
      <c r="M113" s="219"/>
    </row>
    <row r="114" spans="3:13" customFormat="1" ht="16.5" customHeight="1" x14ac:dyDescent="0.3">
      <c r="C114" s="198"/>
      <c r="D114" s="198"/>
      <c r="E114" s="198"/>
      <c r="F114" s="198"/>
      <c r="G114" s="198"/>
      <c r="H114" s="198"/>
      <c r="I114" s="219"/>
      <c r="J114" s="219"/>
      <c r="K114" s="219"/>
      <c r="L114" s="219"/>
      <c r="M114" s="219"/>
    </row>
    <row r="115" spans="3:13" customFormat="1" ht="16.5" customHeight="1" x14ac:dyDescent="0.3">
      <c r="C115" s="198"/>
      <c r="D115" s="198"/>
      <c r="E115" s="198"/>
      <c r="F115" s="198"/>
      <c r="G115" s="198"/>
      <c r="H115" s="198"/>
      <c r="I115" s="219"/>
      <c r="J115" s="219"/>
      <c r="K115" s="219"/>
      <c r="L115" s="219"/>
      <c r="M115" s="219"/>
    </row>
    <row r="116" spans="3:13" customFormat="1" ht="16.5" customHeight="1" x14ac:dyDescent="0.3">
      <c r="C116" s="198"/>
      <c r="D116" s="198"/>
      <c r="E116" s="198"/>
      <c r="F116" s="198"/>
      <c r="G116" s="198"/>
      <c r="H116" s="198"/>
      <c r="I116" s="219"/>
      <c r="J116" s="219"/>
      <c r="K116" s="219"/>
      <c r="L116" s="219"/>
      <c r="M116" s="219"/>
    </row>
    <row r="117" spans="3:13" customFormat="1" ht="16.5" customHeight="1" x14ac:dyDescent="0.3">
      <c r="C117" s="198"/>
      <c r="D117" s="198"/>
      <c r="E117" s="198"/>
      <c r="F117" s="198"/>
      <c r="G117" s="198"/>
      <c r="H117" s="198"/>
      <c r="I117" s="219"/>
      <c r="J117" s="219"/>
      <c r="K117" s="219"/>
      <c r="L117" s="219"/>
      <c r="M117" s="219"/>
    </row>
    <row r="118" spans="3:13" customFormat="1" ht="16.5" customHeight="1" x14ac:dyDescent="0.3">
      <c r="C118" s="198"/>
      <c r="D118" s="198"/>
      <c r="E118" s="198"/>
      <c r="F118" s="198"/>
      <c r="G118" s="198"/>
      <c r="H118" s="198"/>
      <c r="I118" s="219"/>
      <c r="J118" s="219"/>
      <c r="K118" s="219"/>
      <c r="L118" s="219"/>
      <c r="M118" s="219"/>
    </row>
    <row r="119" spans="3:13" customFormat="1" ht="16.5" customHeight="1" x14ac:dyDescent="0.3">
      <c r="C119" s="198"/>
      <c r="D119" s="198"/>
      <c r="E119" s="198"/>
      <c r="F119" s="198"/>
      <c r="G119" s="198"/>
      <c r="H119" s="198"/>
      <c r="I119" s="219"/>
      <c r="J119" s="219"/>
      <c r="K119" s="219"/>
      <c r="L119" s="219"/>
      <c r="M119" s="219"/>
    </row>
    <row r="120" spans="3:13" customFormat="1" ht="16.5" customHeight="1" x14ac:dyDescent="0.3">
      <c r="C120" s="198"/>
      <c r="D120" s="198"/>
      <c r="E120" s="198"/>
      <c r="F120" s="198"/>
      <c r="G120" s="198"/>
      <c r="H120" s="198"/>
      <c r="I120" s="219"/>
      <c r="J120" s="219"/>
      <c r="K120" s="219"/>
      <c r="L120" s="219"/>
      <c r="M120" s="219"/>
    </row>
    <row r="121" spans="3:13" customFormat="1" ht="16.5" customHeight="1" x14ac:dyDescent="0.3">
      <c r="C121" s="198"/>
      <c r="D121" s="198"/>
      <c r="E121" s="198"/>
      <c r="F121" s="198"/>
      <c r="G121" s="198"/>
      <c r="H121" s="198"/>
      <c r="I121" s="219"/>
      <c r="J121" s="219"/>
      <c r="K121" s="219"/>
      <c r="L121" s="219"/>
      <c r="M121" s="219"/>
    </row>
    <row r="122" spans="3:13" customFormat="1" ht="16.5" customHeight="1" x14ac:dyDescent="0.3">
      <c r="C122" s="198"/>
      <c r="D122" s="198"/>
      <c r="E122" s="198"/>
      <c r="F122" s="198"/>
      <c r="G122" s="198"/>
      <c r="H122" s="198"/>
    </row>
    <row r="123" spans="3:13" customFormat="1" ht="16.5" customHeight="1" x14ac:dyDescent="0.3">
      <c r="C123" s="198"/>
      <c r="D123" s="198"/>
      <c r="E123" s="198"/>
      <c r="F123" s="198"/>
      <c r="G123" s="198"/>
      <c r="H123" s="198"/>
    </row>
    <row r="124" spans="3:13" customFormat="1" ht="16.5" customHeight="1" x14ac:dyDescent="0.3">
      <c r="C124" s="198"/>
      <c r="D124" s="198"/>
      <c r="E124" s="198"/>
      <c r="F124" s="198"/>
      <c r="G124" s="198"/>
      <c r="H124" s="198"/>
    </row>
    <row r="125" spans="3:13" customFormat="1" ht="16.5" customHeight="1" x14ac:dyDescent="0.3">
      <c r="C125" s="198"/>
      <c r="D125" s="198"/>
      <c r="E125" s="198"/>
      <c r="F125" s="198"/>
      <c r="G125" s="198"/>
      <c r="H125" s="198"/>
    </row>
    <row r="126" spans="3:13" customFormat="1" ht="16.5" customHeight="1" x14ac:dyDescent="0.3">
      <c r="C126" s="198"/>
      <c r="D126" s="198"/>
      <c r="E126" s="198"/>
      <c r="F126" s="198"/>
      <c r="G126" s="198"/>
      <c r="H126" s="198"/>
    </row>
    <row r="127" spans="3:13" customFormat="1" ht="16.5" customHeight="1" x14ac:dyDescent="0.3">
      <c r="C127" s="198"/>
      <c r="D127" s="198"/>
      <c r="E127" s="198"/>
      <c r="F127" s="198"/>
      <c r="G127" s="198"/>
      <c r="H127" s="198"/>
    </row>
    <row r="128" spans="3:13" customFormat="1" ht="16.5" customHeight="1" x14ac:dyDescent="0.3">
      <c r="C128" s="198"/>
      <c r="D128" s="198"/>
      <c r="E128" s="198"/>
      <c r="F128" s="198"/>
      <c r="G128" s="198"/>
      <c r="H128" s="198"/>
    </row>
    <row r="129" spans="3:8" customFormat="1" ht="16.5" customHeight="1" x14ac:dyDescent="0.3">
      <c r="C129" s="198"/>
      <c r="D129" s="198"/>
      <c r="E129" s="198"/>
      <c r="F129" s="198"/>
      <c r="G129" s="198"/>
      <c r="H129" s="198"/>
    </row>
    <row r="130" spans="3:8" customFormat="1" ht="16.5" customHeight="1" x14ac:dyDescent="0.3">
      <c r="C130" s="198"/>
      <c r="D130" s="198"/>
      <c r="E130" s="198"/>
      <c r="F130" s="198"/>
      <c r="G130" s="198"/>
      <c r="H130" s="198"/>
    </row>
    <row r="131" spans="3:8" customFormat="1" ht="16.5" customHeight="1" x14ac:dyDescent="0.3">
      <c r="C131" s="198"/>
      <c r="D131" s="198"/>
      <c r="E131" s="198"/>
      <c r="F131" s="198"/>
      <c r="G131" s="198"/>
      <c r="H131" s="198"/>
    </row>
    <row r="132" spans="3:8" customFormat="1" ht="16.5" customHeight="1" x14ac:dyDescent="0.3">
      <c r="C132" s="198"/>
      <c r="D132" s="198"/>
      <c r="E132" s="198"/>
      <c r="F132" s="198"/>
      <c r="G132" s="198"/>
      <c r="H132" s="198"/>
    </row>
    <row r="133" spans="3:8" customFormat="1" ht="16.5" customHeight="1" x14ac:dyDescent="0.3">
      <c r="C133" s="198"/>
      <c r="D133" s="198"/>
      <c r="E133" s="198"/>
      <c r="F133" s="198"/>
      <c r="G133" s="198"/>
      <c r="H133" s="198"/>
    </row>
    <row r="134" spans="3:8" customFormat="1" ht="16.5" customHeight="1" x14ac:dyDescent="0.3">
      <c r="C134" s="198"/>
      <c r="D134" s="198"/>
      <c r="E134" s="198"/>
      <c r="F134" s="198"/>
      <c r="G134" s="198"/>
      <c r="H134" s="198"/>
    </row>
    <row r="135" spans="3:8" customFormat="1" ht="16.5" customHeight="1" x14ac:dyDescent="0.3">
      <c r="C135" s="198"/>
      <c r="D135" s="198"/>
      <c r="E135" s="198"/>
      <c r="F135" s="198"/>
      <c r="G135" s="198"/>
      <c r="H135" s="198"/>
    </row>
    <row r="136" spans="3:8" customFormat="1" ht="16.5" customHeight="1" x14ac:dyDescent="0.3">
      <c r="C136" s="198"/>
      <c r="D136" s="198"/>
      <c r="E136" s="198"/>
      <c r="F136" s="198"/>
      <c r="G136" s="198"/>
      <c r="H136" s="198"/>
    </row>
    <row r="137" spans="3:8" customFormat="1" ht="16.5" customHeight="1" x14ac:dyDescent="0.3">
      <c r="C137" s="198"/>
      <c r="D137" s="198"/>
      <c r="E137" s="198"/>
      <c r="F137" s="198"/>
      <c r="G137" s="198"/>
      <c r="H137" s="198"/>
    </row>
    <row r="138" spans="3:8" customFormat="1" ht="16.5" customHeight="1" x14ac:dyDescent="0.3">
      <c r="C138" s="198"/>
      <c r="D138" s="198"/>
      <c r="E138" s="198"/>
      <c r="F138" s="198"/>
      <c r="G138" s="198"/>
      <c r="H138" s="198"/>
    </row>
    <row r="139" spans="3:8" customFormat="1" ht="16.5" customHeight="1" x14ac:dyDescent="0.3">
      <c r="C139" s="198"/>
      <c r="D139" s="198"/>
      <c r="E139" s="198"/>
      <c r="F139" s="198"/>
      <c r="G139" s="198"/>
      <c r="H139" s="198"/>
    </row>
    <row r="140" spans="3:8" customFormat="1" ht="16.5" customHeight="1" x14ac:dyDescent="0.3">
      <c r="C140" s="198"/>
      <c r="D140" s="198"/>
      <c r="E140" s="198"/>
      <c r="F140" s="198"/>
      <c r="G140" s="198"/>
      <c r="H140" s="198"/>
    </row>
    <row r="141" spans="3:8" customFormat="1" ht="16.5" customHeight="1" x14ac:dyDescent="0.3">
      <c r="C141" s="198"/>
      <c r="D141" s="198"/>
      <c r="E141" s="198"/>
      <c r="F141" s="198"/>
      <c r="G141" s="198"/>
      <c r="H141" s="198"/>
    </row>
    <row r="142" spans="3:8" customFormat="1" ht="16.5" customHeight="1" x14ac:dyDescent="0.3">
      <c r="C142" s="198"/>
      <c r="D142" s="198"/>
      <c r="E142" s="198"/>
      <c r="F142" s="198"/>
      <c r="G142" s="198"/>
      <c r="H142" s="198"/>
    </row>
    <row r="143" spans="3:8" customFormat="1" ht="16.5" customHeight="1" x14ac:dyDescent="0.3">
      <c r="C143" s="198"/>
      <c r="D143" s="198"/>
      <c r="E143" s="198"/>
      <c r="F143" s="198"/>
      <c r="G143" s="198"/>
      <c r="H143" s="198"/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0"/>
  <sheetViews>
    <sheetView topLeftCell="A43" zoomScaleNormal="100" workbookViewId="0">
      <selection activeCell="I43" sqref="I43"/>
    </sheetView>
  </sheetViews>
  <sheetFormatPr defaultColWidth="9.109375" defaultRowHeight="13.8" x14ac:dyDescent="0.25"/>
  <cols>
    <col min="1" max="1" width="4.6640625" style="3" customWidth="1"/>
    <col min="2" max="2" width="44" style="3" customWidth="1"/>
    <col min="3" max="3" width="7.5546875" style="3" customWidth="1"/>
    <col min="4" max="4" width="13.44140625" style="3" customWidth="1"/>
    <col min="5" max="5" width="9.109375" style="18"/>
    <col min="6" max="6" width="19.44140625" style="18" customWidth="1"/>
    <col min="7" max="7" width="10.33203125" style="3" customWidth="1"/>
    <col min="8" max="8" width="12" style="3" customWidth="1"/>
    <col min="9" max="9" width="9.109375" style="3"/>
    <col min="10" max="10" width="10.44140625" style="3" bestFit="1" customWidth="1"/>
    <col min="11" max="16384" width="9.109375" style="3"/>
  </cols>
  <sheetData>
    <row r="1" spans="1:11" ht="17.399999999999999" x14ac:dyDescent="0.3">
      <c r="A1" s="2" t="s">
        <v>449</v>
      </c>
      <c r="B1" s="2"/>
      <c r="C1" s="2"/>
      <c r="D1" s="2"/>
      <c r="E1" s="2"/>
      <c r="F1" s="55" t="s">
        <v>464</v>
      </c>
      <c r="G1" s="56"/>
      <c r="H1" s="56"/>
      <c r="I1" s="56"/>
      <c r="J1" s="57">
        <v>10000</v>
      </c>
      <c r="K1" s="58" t="s">
        <v>465</v>
      </c>
    </row>
    <row r="2" spans="1:11" ht="16.5" customHeight="1" x14ac:dyDescent="0.25">
      <c r="A2" s="2" t="s">
        <v>910</v>
      </c>
      <c r="B2" s="2"/>
      <c r="C2" s="2"/>
      <c r="D2" s="2"/>
      <c r="E2" s="2"/>
      <c r="F2" s="2"/>
    </row>
    <row r="3" spans="1:11" x14ac:dyDescent="0.25">
      <c r="A3" s="4"/>
      <c r="B3" s="5"/>
      <c r="C3" s="6"/>
      <c r="D3" s="7"/>
      <c r="E3" s="8"/>
      <c r="F3" s="8"/>
    </row>
    <row r="4" spans="1:11" s="12" customFormat="1" ht="39" customHeight="1" x14ac:dyDescent="0.25">
      <c r="A4" s="9" t="s">
        <v>105</v>
      </c>
      <c r="B4" s="9" t="s">
        <v>1</v>
      </c>
      <c r="C4" s="10" t="s">
        <v>2</v>
      </c>
      <c r="D4" s="11" t="s">
        <v>3</v>
      </c>
      <c r="E4" s="90" t="s">
        <v>495</v>
      </c>
      <c r="F4" s="313" t="s">
        <v>496</v>
      </c>
      <c r="G4" s="91" t="s">
        <v>504</v>
      </c>
    </row>
    <row r="5" spans="1:11" ht="27.9" customHeight="1" x14ac:dyDescent="0.25">
      <c r="A5" s="171">
        <v>1</v>
      </c>
      <c r="B5" s="213" t="s">
        <v>522</v>
      </c>
      <c r="C5" s="214">
        <v>1</v>
      </c>
      <c r="D5" s="171" t="s">
        <v>524</v>
      </c>
      <c r="E5" s="171">
        <v>300</v>
      </c>
      <c r="F5" s="182">
        <f t="shared" ref="F5" si="0">E5*1.2</f>
        <v>360</v>
      </c>
      <c r="G5" s="117">
        <f t="shared" ref="G5:G6" si="1">C5*F5</f>
        <v>360</v>
      </c>
    </row>
    <row r="6" spans="1:11" ht="27.9" customHeight="1" x14ac:dyDescent="0.25">
      <c r="A6" s="171">
        <v>2</v>
      </c>
      <c r="B6" s="172" t="s">
        <v>526</v>
      </c>
      <c r="C6" s="173">
        <v>2</v>
      </c>
      <c r="D6" s="174" t="s">
        <v>121</v>
      </c>
      <c r="E6" s="175">
        <v>70</v>
      </c>
      <c r="F6" s="182">
        <f t="shared" ref="F6:F35" si="2">E6*1.2</f>
        <v>84</v>
      </c>
      <c r="G6" s="117">
        <f t="shared" si="1"/>
        <v>168</v>
      </c>
    </row>
    <row r="7" spans="1:11" ht="27.9" customHeight="1" x14ac:dyDescent="0.25">
      <c r="A7" s="171">
        <v>3</v>
      </c>
      <c r="B7" s="176" t="s">
        <v>527</v>
      </c>
      <c r="C7" s="173">
        <v>1</v>
      </c>
      <c r="D7" s="174" t="s">
        <v>121</v>
      </c>
      <c r="E7" s="177">
        <v>156.5</v>
      </c>
      <c r="F7" s="182">
        <f t="shared" si="2"/>
        <v>187.79999999999998</v>
      </c>
      <c r="G7" s="117">
        <f t="shared" ref="G7:G38" si="3">C7*F7</f>
        <v>187.79999999999998</v>
      </c>
    </row>
    <row r="8" spans="1:11" ht="27.9" customHeight="1" x14ac:dyDescent="0.25">
      <c r="A8" s="171">
        <v>4</v>
      </c>
      <c r="B8" s="172" t="s">
        <v>528</v>
      </c>
      <c r="C8" s="173">
        <v>20</v>
      </c>
      <c r="D8" s="174" t="s">
        <v>103</v>
      </c>
      <c r="E8" s="175">
        <v>28</v>
      </c>
      <c r="F8" s="182">
        <f t="shared" si="2"/>
        <v>33.6</v>
      </c>
      <c r="G8" s="117">
        <f t="shared" si="3"/>
        <v>672</v>
      </c>
    </row>
    <row r="9" spans="1:11" ht="27.9" customHeight="1" x14ac:dyDescent="0.25">
      <c r="A9" s="171">
        <v>5</v>
      </c>
      <c r="B9" s="176" t="s">
        <v>529</v>
      </c>
      <c r="C9" s="173">
        <v>20</v>
      </c>
      <c r="D9" s="174" t="s">
        <v>103</v>
      </c>
      <c r="E9" s="175">
        <v>40</v>
      </c>
      <c r="F9" s="182">
        <f t="shared" si="2"/>
        <v>48</v>
      </c>
      <c r="G9" s="117">
        <f t="shared" si="3"/>
        <v>960</v>
      </c>
    </row>
    <row r="10" spans="1:11" ht="27.9" customHeight="1" x14ac:dyDescent="0.25">
      <c r="A10" s="171">
        <v>6</v>
      </c>
      <c r="B10" s="176" t="s">
        <v>555</v>
      </c>
      <c r="C10" s="173">
        <v>1</v>
      </c>
      <c r="D10" s="174" t="s">
        <v>103</v>
      </c>
      <c r="E10" s="175">
        <v>60</v>
      </c>
      <c r="F10" s="182">
        <f t="shared" si="2"/>
        <v>72</v>
      </c>
      <c r="G10" s="117">
        <f t="shared" si="3"/>
        <v>72</v>
      </c>
    </row>
    <row r="11" spans="1:11" ht="27.9" customHeight="1" x14ac:dyDescent="0.25">
      <c r="A11" s="171">
        <v>7</v>
      </c>
      <c r="B11" s="176" t="s">
        <v>530</v>
      </c>
      <c r="C11" s="173">
        <v>2</v>
      </c>
      <c r="D11" s="174" t="s">
        <v>122</v>
      </c>
      <c r="E11" s="175">
        <v>300</v>
      </c>
      <c r="F11" s="182">
        <f t="shared" si="2"/>
        <v>360</v>
      </c>
      <c r="G11" s="117">
        <f t="shared" si="3"/>
        <v>720</v>
      </c>
    </row>
    <row r="12" spans="1:11" ht="27.9" customHeight="1" x14ac:dyDescent="0.25">
      <c r="A12" s="171">
        <v>8</v>
      </c>
      <c r="B12" s="176" t="s">
        <v>531</v>
      </c>
      <c r="C12" s="173">
        <v>4</v>
      </c>
      <c r="D12" s="174" t="s">
        <v>103</v>
      </c>
      <c r="E12" s="175">
        <v>200</v>
      </c>
      <c r="F12" s="182">
        <f t="shared" si="2"/>
        <v>240</v>
      </c>
      <c r="G12" s="117">
        <f t="shared" si="3"/>
        <v>960</v>
      </c>
    </row>
    <row r="13" spans="1:11" ht="27.9" customHeight="1" x14ac:dyDescent="0.25">
      <c r="A13" s="171">
        <v>9</v>
      </c>
      <c r="B13" s="176" t="s">
        <v>532</v>
      </c>
      <c r="C13" s="173">
        <v>2</v>
      </c>
      <c r="D13" s="174" t="s">
        <v>123</v>
      </c>
      <c r="E13" s="175">
        <v>97.5</v>
      </c>
      <c r="F13" s="182">
        <f t="shared" si="2"/>
        <v>117</v>
      </c>
      <c r="G13" s="117">
        <f t="shared" si="3"/>
        <v>234</v>
      </c>
    </row>
    <row r="14" spans="1:11" ht="27.9" customHeight="1" x14ac:dyDescent="0.25">
      <c r="A14" s="171">
        <v>10</v>
      </c>
      <c r="B14" s="176" t="s">
        <v>107</v>
      </c>
      <c r="C14" s="173">
        <v>1</v>
      </c>
      <c r="D14" s="174" t="s">
        <v>124</v>
      </c>
      <c r="E14" s="175">
        <v>141.5</v>
      </c>
      <c r="F14" s="182">
        <f t="shared" si="2"/>
        <v>169.79999999999998</v>
      </c>
      <c r="G14" s="117">
        <f t="shared" si="3"/>
        <v>169.79999999999998</v>
      </c>
    </row>
    <row r="15" spans="1:11" ht="27.9" customHeight="1" x14ac:dyDescent="0.25">
      <c r="A15" s="171">
        <v>11</v>
      </c>
      <c r="B15" s="176" t="s">
        <v>533</v>
      </c>
      <c r="C15" s="173">
        <v>2</v>
      </c>
      <c r="D15" s="174" t="s">
        <v>125</v>
      </c>
      <c r="E15" s="175">
        <v>235</v>
      </c>
      <c r="F15" s="182">
        <f t="shared" si="2"/>
        <v>282</v>
      </c>
      <c r="G15" s="117">
        <f t="shared" si="3"/>
        <v>564</v>
      </c>
    </row>
    <row r="16" spans="1:11" ht="27.9" customHeight="1" x14ac:dyDescent="0.25">
      <c r="A16" s="171">
        <v>12</v>
      </c>
      <c r="B16" s="176" t="s">
        <v>534</v>
      </c>
      <c r="C16" s="173">
        <v>3</v>
      </c>
      <c r="D16" s="174" t="s">
        <v>126</v>
      </c>
      <c r="E16" s="175">
        <v>40</v>
      </c>
      <c r="F16" s="182">
        <f t="shared" si="2"/>
        <v>48</v>
      </c>
      <c r="G16" s="117">
        <f t="shared" si="3"/>
        <v>144</v>
      </c>
    </row>
    <row r="17" spans="1:7" ht="27.9" customHeight="1" x14ac:dyDescent="0.25">
      <c r="A17" s="171">
        <v>13</v>
      </c>
      <c r="B17" s="176" t="s">
        <v>535</v>
      </c>
      <c r="C17" s="173">
        <v>5</v>
      </c>
      <c r="D17" s="174" t="s">
        <v>127</v>
      </c>
      <c r="E17" s="175">
        <v>50</v>
      </c>
      <c r="F17" s="182">
        <f t="shared" si="2"/>
        <v>60</v>
      </c>
      <c r="G17" s="117">
        <f t="shared" si="3"/>
        <v>300</v>
      </c>
    </row>
    <row r="18" spans="1:7" ht="27.9" customHeight="1" x14ac:dyDescent="0.25">
      <c r="A18" s="171">
        <v>14</v>
      </c>
      <c r="B18" s="176" t="s">
        <v>536</v>
      </c>
      <c r="C18" s="173">
        <v>1</v>
      </c>
      <c r="D18" s="174" t="s">
        <v>128</v>
      </c>
      <c r="E18" s="175">
        <v>121.5</v>
      </c>
      <c r="F18" s="182">
        <f t="shared" si="2"/>
        <v>145.79999999999998</v>
      </c>
      <c r="G18" s="117">
        <f t="shared" si="3"/>
        <v>145.79999999999998</v>
      </c>
    </row>
    <row r="19" spans="1:7" ht="27.9" customHeight="1" x14ac:dyDescent="0.25">
      <c r="A19" s="171">
        <v>15</v>
      </c>
      <c r="B19" s="176" t="s">
        <v>537</v>
      </c>
      <c r="C19" s="173">
        <v>10</v>
      </c>
      <c r="D19" s="174" t="s">
        <v>103</v>
      </c>
      <c r="E19" s="175">
        <v>150</v>
      </c>
      <c r="F19" s="182">
        <f t="shared" si="2"/>
        <v>180</v>
      </c>
      <c r="G19" s="117">
        <f t="shared" si="3"/>
        <v>1800</v>
      </c>
    </row>
    <row r="20" spans="1:7" ht="27.9" customHeight="1" x14ac:dyDescent="0.25">
      <c r="A20" s="171">
        <v>16</v>
      </c>
      <c r="B20" s="176" t="s">
        <v>538</v>
      </c>
      <c r="C20" s="173">
        <v>14</v>
      </c>
      <c r="D20" s="174" t="s">
        <v>127</v>
      </c>
      <c r="E20" s="175">
        <v>70</v>
      </c>
      <c r="F20" s="182">
        <f t="shared" si="2"/>
        <v>84</v>
      </c>
      <c r="G20" s="117">
        <f t="shared" si="3"/>
        <v>1176</v>
      </c>
    </row>
    <row r="21" spans="1:7" ht="27.9" customHeight="1" x14ac:dyDescent="0.25">
      <c r="A21" s="171">
        <v>17</v>
      </c>
      <c r="B21" s="176" t="s">
        <v>539</v>
      </c>
      <c r="C21" s="178">
        <v>1</v>
      </c>
      <c r="D21" s="174" t="s">
        <v>129</v>
      </c>
      <c r="E21" s="175">
        <v>600</v>
      </c>
      <c r="F21" s="182">
        <f t="shared" si="2"/>
        <v>720</v>
      </c>
      <c r="G21" s="117">
        <f t="shared" si="3"/>
        <v>720</v>
      </c>
    </row>
    <row r="22" spans="1:7" ht="27.9" customHeight="1" x14ac:dyDescent="0.25">
      <c r="A22" s="171">
        <v>18</v>
      </c>
      <c r="B22" s="179" t="s">
        <v>117</v>
      </c>
      <c r="C22" s="178">
        <v>6</v>
      </c>
      <c r="D22" s="174" t="s">
        <v>125</v>
      </c>
      <c r="E22" s="175">
        <v>135</v>
      </c>
      <c r="F22" s="182">
        <f t="shared" si="2"/>
        <v>162</v>
      </c>
      <c r="G22" s="117">
        <f t="shared" si="3"/>
        <v>972</v>
      </c>
    </row>
    <row r="23" spans="1:7" ht="27.9" customHeight="1" x14ac:dyDescent="0.25">
      <c r="A23" s="171">
        <v>19</v>
      </c>
      <c r="B23" s="176" t="s">
        <v>118</v>
      </c>
      <c r="C23" s="173">
        <v>1</v>
      </c>
      <c r="D23" s="174" t="s">
        <v>540</v>
      </c>
      <c r="E23" s="175">
        <v>350</v>
      </c>
      <c r="F23" s="182">
        <f t="shared" si="2"/>
        <v>420</v>
      </c>
      <c r="G23" s="117">
        <f t="shared" si="3"/>
        <v>420</v>
      </c>
    </row>
    <row r="24" spans="1:7" ht="27.9" customHeight="1" x14ac:dyDescent="0.25">
      <c r="A24" s="171">
        <v>20</v>
      </c>
      <c r="B24" s="176" t="s">
        <v>119</v>
      </c>
      <c r="C24" s="173">
        <v>1</v>
      </c>
      <c r="D24" s="174" t="s">
        <v>123</v>
      </c>
      <c r="E24" s="175">
        <v>373.5</v>
      </c>
      <c r="F24" s="182">
        <f t="shared" si="2"/>
        <v>448.2</v>
      </c>
      <c r="G24" s="117">
        <f t="shared" si="3"/>
        <v>448.2</v>
      </c>
    </row>
    <row r="25" spans="1:7" ht="27.9" customHeight="1" x14ac:dyDescent="0.25">
      <c r="A25" s="171">
        <v>21</v>
      </c>
      <c r="B25" s="176" t="s">
        <v>120</v>
      </c>
      <c r="C25" s="173">
        <v>1</v>
      </c>
      <c r="D25" s="174" t="s">
        <v>130</v>
      </c>
      <c r="E25" s="175">
        <v>150</v>
      </c>
      <c r="F25" s="182">
        <f t="shared" si="2"/>
        <v>180</v>
      </c>
      <c r="G25" s="117">
        <f t="shared" si="3"/>
        <v>180</v>
      </c>
    </row>
    <row r="26" spans="1:7" ht="27.9" customHeight="1" x14ac:dyDescent="0.25">
      <c r="A26" s="171">
        <v>22</v>
      </c>
      <c r="B26" s="176" t="s">
        <v>541</v>
      </c>
      <c r="C26" s="173">
        <v>1</v>
      </c>
      <c r="D26" s="174" t="s">
        <v>366</v>
      </c>
      <c r="E26" s="175">
        <v>115</v>
      </c>
      <c r="F26" s="182">
        <f t="shared" si="2"/>
        <v>138</v>
      </c>
      <c r="G26" s="117">
        <f t="shared" si="3"/>
        <v>138</v>
      </c>
    </row>
    <row r="27" spans="1:7" ht="27.9" customHeight="1" x14ac:dyDescent="0.25">
      <c r="A27" s="171">
        <v>23</v>
      </c>
      <c r="B27" s="176" t="s">
        <v>542</v>
      </c>
      <c r="C27" s="173">
        <v>1</v>
      </c>
      <c r="D27" s="174" t="s">
        <v>128</v>
      </c>
      <c r="E27" s="175">
        <v>140</v>
      </c>
      <c r="F27" s="182">
        <f t="shared" si="2"/>
        <v>168</v>
      </c>
      <c r="G27" s="117">
        <f t="shared" si="3"/>
        <v>168</v>
      </c>
    </row>
    <row r="28" spans="1:7" ht="27.9" customHeight="1" x14ac:dyDescent="0.25">
      <c r="A28" s="171">
        <v>24</v>
      </c>
      <c r="B28" s="176" t="s">
        <v>543</v>
      </c>
      <c r="C28" s="173">
        <v>1</v>
      </c>
      <c r="D28" s="174" t="s">
        <v>544</v>
      </c>
      <c r="E28" s="175">
        <v>506</v>
      </c>
      <c r="F28" s="182">
        <f t="shared" si="2"/>
        <v>607.19999999999993</v>
      </c>
      <c r="G28" s="117">
        <f t="shared" si="3"/>
        <v>607.19999999999993</v>
      </c>
    </row>
    <row r="29" spans="1:7" ht="27.9" customHeight="1" x14ac:dyDescent="0.25">
      <c r="A29" s="171">
        <v>25</v>
      </c>
      <c r="B29" s="176" t="s">
        <v>545</v>
      </c>
      <c r="C29" s="173">
        <v>4</v>
      </c>
      <c r="D29" s="180" t="s">
        <v>546</v>
      </c>
      <c r="E29" s="175">
        <v>425</v>
      </c>
      <c r="F29" s="182">
        <f t="shared" si="2"/>
        <v>510</v>
      </c>
      <c r="G29" s="117">
        <f t="shared" si="3"/>
        <v>2040</v>
      </c>
    </row>
    <row r="30" spans="1:7" ht="27.9" customHeight="1" x14ac:dyDescent="0.25">
      <c r="A30" s="171">
        <v>26</v>
      </c>
      <c r="B30" s="176" t="s">
        <v>547</v>
      </c>
      <c r="C30" s="173">
        <v>4</v>
      </c>
      <c r="D30" s="180" t="s">
        <v>546</v>
      </c>
      <c r="E30" s="175">
        <v>183.5</v>
      </c>
      <c r="F30" s="182">
        <f t="shared" si="2"/>
        <v>220.2</v>
      </c>
      <c r="G30" s="117">
        <f t="shared" si="3"/>
        <v>880.8</v>
      </c>
    </row>
    <row r="31" spans="1:7" ht="27.9" customHeight="1" x14ac:dyDescent="0.25">
      <c r="A31" s="171">
        <v>27</v>
      </c>
      <c r="B31" s="176" t="s">
        <v>548</v>
      </c>
      <c r="C31" s="173">
        <v>4</v>
      </c>
      <c r="D31" s="180" t="s">
        <v>549</v>
      </c>
      <c r="E31" s="175">
        <v>183.5</v>
      </c>
      <c r="F31" s="182">
        <f t="shared" si="2"/>
        <v>220.2</v>
      </c>
      <c r="G31" s="117">
        <f t="shared" si="3"/>
        <v>880.8</v>
      </c>
    </row>
    <row r="32" spans="1:7" ht="27.9" customHeight="1" x14ac:dyDescent="0.25">
      <c r="A32" s="171">
        <v>28</v>
      </c>
      <c r="B32" s="176" t="s">
        <v>550</v>
      </c>
      <c r="C32" s="181">
        <v>1</v>
      </c>
      <c r="D32" s="174" t="s">
        <v>551</v>
      </c>
      <c r="E32" s="175">
        <v>226</v>
      </c>
      <c r="F32" s="182">
        <f t="shared" si="2"/>
        <v>271.2</v>
      </c>
      <c r="G32" s="117">
        <f t="shared" si="3"/>
        <v>271.2</v>
      </c>
    </row>
    <row r="33" spans="1:7" ht="27.9" customHeight="1" x14ac:dyDescent="0.25">
      <c r="A33" s="171">
        <v>29</v>
      </c>
      <c r="B33" s="176" t="s">
        <v>552</v>
      </c>
      <c r="C33" s="181">
        <v>1</v>
      </c>
      <c r="D33" s="174" t="s">
        <v>551</v>
      </c>
      <c r="E33" s="177">
        <v>290</v>
      </c>
      <c r="F33" s="182">
        <f t="shared" si="2"/>
        <v>348</v>
      </c>
      <c r="G33" s="117">
        <f t="shared" si="3"/>
        <v>348</v>
      </c>
    </row>
    <row r="34" spans="1:7" ht="27.9" customHeight="1" x14ac:dyDescent="0.25">
      <c r="A34" s="171">
        <v>30</v>
      </c>
      <c r="B34" s="176" t="s">
        <v>553</v>
      </c>
      <c r="C34" s="181">
        <v>1</v>
      </c>
      <c r="D34" s="177" t="s">
        <v>554</v>
      </c>
      <c r="E34" s="177">
        <v>56</v>
      </c>
      <c r="F34" s="182">
        <f t="shared" si="2"/>
        <v>67.2</v>
      </c>
      <c r="G34" s="117">
        <f t="shared" si="3"/>
        <v>67.2</v>
      </c>
    </row>
    <row r="35" spans="1:7" ht="27.9" customHeight="1" x14ac:dyDescent="0.25">
      <c r="A35" s="171">
        <v>31</v>
      </c>
      <c r="B35" s="176" t="s">
        <v>553</v>
      </c>
      <c r="C35" s="181">
        <v>1</v>
      </c>
      <c r="D35" s="177" t="s">
        <v>551</v>
      </c>
      <c r="E35" s="177">
        <v>150</v>
      </c>
      <c r="F35" s="182">
        <f t="shared" si="2"/>
        <v>180</v>
      </c>
      <c r="G35" s="117">
        <f t="shared" si="3"/>
        <v>180</v>
      </c>
    </row>
    <row r="36" spans="1:7" ht="27.9" customHeight="1" x14ac:dyDescent="0.25">
      <c r="A36" s="171">
        <v>32</v>
      </c>
      <c r="B36" s="176" t="s">
        <v>774</v>
      </c>
      <c r="C36" s="182">
        <v>2</v>
      </c>
      <c r="D36" s="182" t="s">
        <v>554</v>
      </c>
      <c r="E36" s="182">
        <v>75</v>
      </c>
      <c r="F36" s="182">
        <f t="shared" ref="F36:F48" si="4">E36*1.2</f>
        <v>90</v>
      </c>
      <c r="G36" s="117">
        <f t="shared" si="3"/>
        <v>180</v>
      </c>
    </row>
    <row r="37" spans="1:7" ht="27.9" customHeight="1" x14ac:dyDescent="0.3">
      <c r="A37" s="171">
        <v>33</v>
      </c>
      <c r="B37" s="191" t="s">
        <v>153</v>
      </c>
      <c r="C37" s="185">
        <v>1</v>
      </c>
      <c r="D37" s="192" t="s">
        <v>558</v>
      </c>
      <c r="E37" s="187">
        <v>95</v>
      </c>
      <c r="F37" s="187">
        <f t="shared" si="4"/>
        <v>114</v>
      </c>
      <c r="G37" s="117">
        <f t="shared" si="3"/>
        <v>114</v>
      </c>
    </row>
    <row r="38" spans="1:7" ht="27.9" customHeight="1" x14ac:dyDescent="0.3">
      <c r="A38" s="171">
        <v>34</v>
      </c>
      <c r="B38" s="188" t="s">
        <v>269</v>
      </c>
      <c r="C38" s="185">
        <v>20</v>
      </c>
      <c r="D38" s="189" t="s">
        <v>219</v>
      </c>
      <c r="E38" s="187">
        <v>2.2000000000000002</v>
      </c>
      <c r="F38" s="187">
        <f t="shared" si="4"/>
        <v>2.64</v>
      </c>
      <c r="G38" s="117">
        <f t="shared" si="3"/>
        <v>52.800000000000004</v>
      </c>
    </row>
    <row r="39" spans="1:7" ht="27.9" customHeight="1" x14ac:dyDescent="0.3">
      <c r="A39" s="171">
        <v>35</v>
      </c>
      <c r="B39" s="183" t="s">
        <v>577</v>
      </c>
      <c r="C39" s="184">
        <v>1</v>
      </c>
      <c r="D39" s="186" t="s">
        <v>230</v>
      </c>
      <c r="E39" s="187">
        <v>28</v>
      </c>
      <c r="F39" s="187">
        <f t="shared" si="4"/>
        <v>33.6</v>
      </c>
      <c r="G39" s="117">
        <f t="shared" ref="G39:G48" si="5">C39*F39</f>
        <v>33.6</v>
      </c>
    </row>
    <row r="40" spans="1:7" ht="27.9" customHeight="1" x14ac:dyDescent="0.3">
      <c r="A40" s="171">
        <v>36</v>
      </c>
      <c r="B40" s="183" t="s">
        <v>561</v>
      </c>
      <c r="C40" s="184">
        <v>1</v>
      </c>
      <c r="D40" s="186" t="s">
        <v>240</v>
      </c>
      <c r="E40" s="187">
        <v>11</v>
      </c>
      <c r="F40" s="187">
        <f t="shared" si="4"/>
        <v>13.2</v>
      </c>
      <c r="G40" s="117">
        <f t="shared" si="5"/>
        <v>13.2</v>
      </c>
    </row>
    <row r="41" spans="1:7" ht="27.9" customHeight="1" x14ac:dyDescent="0.3">
      <c r="A41" s="171">
        <v>37</v>
      </c>
      <c r="B41" s="183" t="s">
        <v>562</v>
      </c>
      <c r="C41" s="184">
        <v>1</v>
      </c>
      <c r="D41" s="186" t="s">
        <v>245</v>
      </c>
      <c r="E41" s="187">
        <v>26.4</v>
      </c>
      <c r="F41" s="187">
        <f t="shared" si="4"/>
        <v>31.679999999999996</v>
      </c>
      <c r="G41" s="117">
        <f t="shared" si="5"/>
        <v>31.679999999999996</v>
      </c>
    </row>
    <row r="42" spans="1:7" ht="27.9" customHeight="1" x14ac:dyDescent="0.3">
      <c r="A42" s="171">
        <v>38</v>
      </c>
      <c r="B42" s="183" t="s">
        <v>563</v>
      </c>
      <c r="C42" s="184">
        <v>5</v>
      </c>
      <c r="D42" s="186" t="s">
        <v>245</v>
      </c>
      <c r="E42" s="187">
        <v>26.4</v>
      </c>
      <c r="F42" s="187">
        <f t="shared" si="4"/>
        <v>31.679999999999996</v>
      </c>
      <c r="G42" s="117">
        <f t="shared" si="5"/>
        <v>158.39999999999998</v>
      </c>
    </row>
    <row r="43" spans="1:7" ht="27.9" customHeight="1" x14ac:dyDescent="0.3">
      <c r="A43" s="171">
        <v>39</v>
      </c>
      <c r="B43" s="183" t="s">
        <v>564</v>
      </c>
      <c r="C43" s="184">
        <v>3</v>
      </c>
      <c r="D43" s="186" t="s">
        <v>565</v>
      </c>
      <c r="E43" s="187">
        <v>220</v>
      </c>
      <c r="F43" s="187">
        <f t="shared" si="4"/>
        <v>264</v>
      </c>
      <c r="G43" s="117">
        <f t="shared" si="5"/>
        <v>792</v>
      </c>
    </row>
    <row r="44" spans="1:7" ht="27.9" customHeight="1" x14ac:dyDescent="0.3">
      <c r="A44" s="171">
        <v>40</v>
      </c>
      <c r="B44" s="183" t="s">
        <v>566</v>
      </c>
      <c r="C44" s="184">
        <v>3</v>
      </c>
      <c r="D44" s="186" t="s">
        <v>565</v>
      </c>
      <c r="E44" s="187">
        <v>220</v>
      </c>
      <c r="F44" s="187">
        <f t="shared" si="4"/>
        <v>264</v>
      </c>
      <c r="G44" s="117">
        <f t="shared" si="5"/>
        <v>792</v>
      </c>
    </row>
    <row r="45" spans="1:7" ht="27.9" customHeight="1" x14ac:dyDescent="0.3">
      <c r="A45" s="171">
        <v>41</v>
      </c>
      <c r="B45" s="183" t="s">
        <v>567</v>
      </c>
      <c r="C45" s="184">
        <v>5</v>
      </c>
      <c r="D45" s="186" t="s">
        <v>245</v>
      </c>
      <c r="E45" s="187">
        <v>26.4</v>
      </c>
      <c r="F45" s="187">
        <f t="shared" si="4"/>
        <v>31.679999999999996</v>
      </c>
      <c r="G45" s="117">
        <f t="shared" si="5"/>
        <v>158.39999999999998</v>
      </c>
    </row>
    <row r="46" spans="1:7" ht="27.9" customHeight="1" x14ac:dyDescent="0.3">
      <c r="A46" s="171">
        <v>42</v>
      </c>
      <c r="B46" s="183" t="s">
        <v>568</v>
      </c>
      <c r="C46" s="184">
        <v>1</v>
      </c>
      <c r="D46" s="186" t="s">
        <v>245</v>
      </c>
      <c r="E46" s="187">
        <v>30</v>
      </c>
      <c r="F46" s="187">
        <f t="shared" si="4"/>
        <v>36</v>
      </c>
      <c r="G46" s="117">
        <f t="shared" si="5"/>
        <v>36</v>
      </c>
    </row>
    <row r="47" spans="1:7" ht="27.9" customHeight="1" x14ac:dyDescent="0.3">
      <c r="A47" s="171">
        <v>43</v>
      </c>
      <c r="B47" s="191" t="s">
        <v>569</v>
      </c>
      <c r="C47" s="185">
        <v>1</v>
      </c>
      <c r="D47" s="192" t="s">
        <v>245</v>
      </c>
      <c r="E47" s="193">
        <v>26.4</v>
      </c>
      <c r="F47" s="193">
        <f t="shared" si="4"/>
        <v>31.679999999999996</v>
      </c>
      <c r="G47" s="117">
        <f t="shared" si="5"/>
        <v>31.679999999999996</v>
      </c>
    </row>
    <row r="48" spans="1:7" ht="27.9" customHeight="1" x14ac:dyDescent="0.3">
      <c r="A48" s="171">
        <v>44</v>
      </c>
      <c r="B48" s="183" t="s">
        <v>570</v>
      </c>
      <c r="C48" s="184">
        <v>30</v>
      </c>
      <c r="D48" s="186" t="s">
        <v>219</v>
      </c>
      <c r="E48" s="190">
        <v>4.5</v>
      </c>
      <c r="F48" s="190">
        <f t="shared" si="4"/>
        <v>5.3999999999999995</v>
      </c>
      <c r="G48" s="117">
        <f t="shared" si="5"/>
        <v>161.99999999999997</v>
      </c>
    </row>
    <row r="50" spans="6:15" ht="14.4" x14ac:dyDescent="0.3">
      <c r="F50" s="18" t="s">
        <v>478</v>
      </c>
      <c r="G50" s="244">
        <f>SUM(G5:G48)</f>
        <v>19510.560000000005</v>
      </c>
      <c r="H50" s="22" t="s">
        <v>1457</v>
      </c>
      <c r="K50" s="36"/>
      <c r="L50" s="36"/>
      <c r="M50" s="36"/>
      <c r="N50" s="36"/>
      <c r="O50" s="36"/>
    </row>
  </sheetData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3"/>
  <sheetViews>
    <sheetView topLeftCell="A49" zoomScaleNormal="100" workbookViewId="0">
      <selection activeCell="H63" sqref="H63"/>
    </sheetView>
  </sheetViews>
  <sheetFormatPr defaultColWidth="9.109375" defaultRowHeight="13.8" x14ac:dyDescent="0.25"/>
  <cols>
    <col min="1" max="1" width="5.6640625" style="3" customWidth="1"/>
    <col min="2" max="2" width="51.44140625" style="3" customWidth="1"/>
    <col min="3" max="3" width="7.33203125" style="3" customWidth="1"/>
    <col min="4" max="4" width="10.5546875" style="3" customWidth="1"/>
    <col min="5" max="5" width="9.109375" style="3"/>
    <col min="6" max="6" width="11.88671875" style="3" customWidth="1"/>
    <col min="7" max="7" width="9.109375" style="3"/>
    <col min="8" max="8" width="9.109375" style="3" customWidth="1"/>
    <col min="9" max="9" width="54.6640625" style="3" customWidth="1"/>
    <col min="10" max="10" width="9.109375" style="3"/>
    <col min="11" max="11" width="18.5546875" style="3" customWidth="1"/>
    <col min="12" max="16384" width="9.109375" style="3"/>
  </cols>
  <sheetData>
    <row r="1" spans="1:13" s="37" customFormat="1" ht="17.399999999999999" x14ac:dyDescent="0.3">
      <c r="B1" s="2" t="s">
        <v>6</v>
      </c>
      <c r="C1" s="2"/>
      <c r="E1" s="19"/>
      <c r="F1" s="19"/>
      <c r="G1" s="55" t="s">
        <v>464</v>
      </c>
      <c r="H1" s="56"/>
      <c r="I1" s="56"/>
      <c r="J1" s="56"/>
      <c r="K1" s="56"/>
      <c r="L1" s="57">
        <v>3250</v>
      </c>
      <c r="M1" s="58" t="s">
        <v>465</v>
      </c>
    </row>
    <row r="2" spans="1:13" s="37" customFormat="1" ht="17.399999999999999" x14ac:dyDescent="0.3">
      <c r="B2" s="38" t="s">
        <v>918</v>
      </c>
      <c r="E2" s="19"/>
      <c r="F2" s="19"/>
    </row>
    <row r="3" spans="1:13" s="12" customFormat="1" ht="48.75" customHeight="1" x14ac:dyDescent="0.25">
      <c r="A3" s="9" t="s">
        <v>105</v>
      </c>
      <c r="B3" s="9" t="s">
        <v>1</v>
      </c>
      <c r="C3" s="10" t="s">
        <v>2</v>
      </c>
      <c r="D3" s="11" t="s">
        <v>3</v>
      </c>
      <c r="E3" s="90" t="s">
        <v>495</v>
      </c>
      <c r="F3" s="313" t="s">
        <v>496</v>
      </c>
      <c r="G3" s="91" t="s">
        <v>504</v>
      </c>
    </row>
    <row r="4" spans="1:13" x14ac:dyDescent="0.25">
      <c r="A4" s="93">
        <v>1</v>
      </c>
      <c r="B4" s="109" t="s">
        <v>108</v>
      </c>
      <c r="C4" s="233">
        <v>3</v>
      </c>
      <c r="D4" s="110" t="s">
        <v>131</v>
      </c>
      <c r="E4" s="245">
        <v>79</v>
      </c>
      <c r="F4" s="137">
        <f>E4*1.2</f>
        <v>94.8</v>
      </c>
      <c r="G4" s="246">
        <f>C4*F4</f>
        <v>284.39999999999998</v>
      </c>
    </row>
    <row r="5" spans="1:13" ht="39.6" x14ac:dyDescent="0.25">
      <c r="A5" s="170">
        <v>2</v>
      </c>
      <c r="B5" s="87" t="s">
        <v>109</v>
      </c>
      <c r="C5" s="233">
        <v>2</v>
      </c>
      <c r="D5" s="110" t="s">
        <v>132</v>
      </c>
      <c r="E5" s="138">
        <v>19</v>
      </c>
      <c r="F5" s="137">
        <f t="shared" ref="F5:F37" si="0">E5*1.2</f>
        <v>22.8</v>
      </c>
      <c r="G5" s="246">
        <f t="shared" ref="G5:G37" si="1">C5*F5</f>
        <v>45.6</v>
      </c>
    </row>
    <row r="6" spans="1:13" ht="27" x14ac:dyDescent="0.25">
      <c r="A6" s="170">
        <v>3</v>
      </c>
      <c r="B6" s="109" t="s">
        <v>461</v>
      </c>
      <c r="C6" s="233">
        <v>3</v>
      </c>
      <c r="D6" s="110" t="s">
        <v>133</v>
      </c>
      <c r="E6" s="138">
        <v>149</v>
      </c>
      <c r="F6" s="137">
        <f t="shared" si="0"/>
        <v>178.79999999999998</v>
      </c>
      <c r="G6" s="246">
        <f t="shared" si="1"/>
        <v>536.4</v>
      </c>
    </row>
    <row r="7" spans="1:13" ht="27" x14ac:dyDescent="0.25">
      <c r="A7" s="170">
        <v>4</v>
      </c>
      <c r="B7" s="87" t="s">
        <v>462</v>
      </c>
      <c r="C7" s="233">
        <v>3</v>
      </c>
      <c r="D7" s="110" t="s">
        <v>132</v>
      </c>
      <c r="E7" s="138">
        <v>42</v>
      </c>
      <c r="F7" s="137">
        <f t="shared" si="0"/>
        <v>50.4</v>
      </c>
      <c r="G7" s="246">
        <f t="shared" si="1"/>
        <v>151.19999999999999</v>
      </c>
    </row>
    <row r="8" spans="1:13" x14ac:dyDescent="0.25">
      <c r="A8" s="93">
        <v>5</v>
      </c>
      <c r="B8" s="87" t="s">
        <v>110</v>
      </c>
      <c r="C8" s="233">
        <v>2</v>
      </c>
      <c r="D8" s="110" t="s">
        <v>132</v>
      </c>
      <c r="E8" s="138">
        <v>19</v>
      </c>
      <c r="F8" s="137">
        <f t="shared" si="0"/>
        <v>22.8</v>
      </c>
      <c r="G8" s="246">
        <f t="shared" si="1"/>
        <v>45.6</v>
      </c>
    </row>
    <row r="9" spans="1:13" x14ac:dyDescent="0.25">
      <c r="A9" s="93">
        <v>6</v>
      </c>
      <c r="B9" s="87" t="s">
        <v>111</v>
      </c>
      <c r="C9" s="233">
        <v>2</v>
      </c>
      <c r="D9" s="110" t="s">
        <v>132</v>
      </c>
      <c r="E9" s="138">
        <v>50</v>
      </c>
      <c r="F9" s="137">
        <f t="shared" si="0"/>
        <v>60</v>
      </c>
      <c r="G9" s="246">
        <f t="shared" si="1"/>
        <v>120</v>
      </c>
    </row>
    <row r="10" spans="1:13" ht="27" x14ac:dyDescent="0.25">
      <c r="A10" s="93">
        <v>7</v>
      </c>
      <c r="B10" s="87" t="s">
        <v>463</v>
      </c>
      <c r="C10" s="233">
        <v>2</v>
      </c>
      <c r="D10" s="110" t="s">
        <v>427</v>
      </c>
      <c r="E10" s="138">
        <v>75</v>
      </c>
      <c r="F10" s="137">
        <f t="shared" si="0"/>
        <v>90</v>
      </c>
      <c r="G10" s="246">
        <f t="shared" si="1"/>
        <v>180</v>
      </c>
    </row>
    <row r="11" spans="1:13" x14ac:dyDescent="0.25">
      <c r="A11" s="170">
        <v>8</v>
      </c>
      <c r="B11" s="87" t="s">
        <v>112</v>
      </c>
      <c r="C11" s="233">
        <v>2</v>
      </c>
      <c r="D11" s="110" t="s">
        <v>134</v>
      </c>
      <c r="E11" s="138">
        <v>30</v>
      </c>
      <c r="F11" s="137">
        <f t="shared" si="0"/>
        <v>36</v>
      </c>
      <c r="G11" s="246">
        <f t="shared" si="1"/>
        <v>72</v>
      </c>
    </row>
    <row r="12" spans="1:13" x14ac:dyDescent="0.25">
      <c r="A12" s="170">
        <v>9</v>
      </c>
      <c r="B12" s="87" t="s">
        <v>135</v>
      </c>
      <c r="C12" s="233">
        <v>2</v>
      </c>
      <c r="D12" s="110" t="s">
        <v>132</v>
      </c>
      <c r="E12" s="138">
        <v>130</v>
      </c>
      <c r="F12" s="137">
        <f t="shared" si="0"/>
        <v>156</v>
      </c>
      <c r="G12" s="246">
        <f t="shared" si="1"/>
        <v>312</v>
      </c>
    </row>
    <row r="13" spans="1:13" s="22" customFormat="1" ht="13.2" x14ac:dyDescent="0.25">
      <c r="A13" s="253">
        <v>10</v>
      </c>
      <c r="B13" s="138" t="s">
        <v>357</v>
      </c>
      <c r="C13" s="138">
        <v>4</v>
      </c>
      <c r="D13" s="138" t="s">
        <v>358</v>
      </c>
      <c r="E13" s="138">
        <v>380</v>
      </c>
      <c r="F13" s="137">
        <f t="shared" si="0"/>
        <v>456</v>
      </c>
      <c r="G13" s="246">
        <f t="shared" si="1"/>
        <v>1824</v>
      </c>
    </row>
    <row r="14" spans="1:13" s="40" customFormat="1" ht="13.2" x14ac:dyDescent="0.25">
      <c r="A14" s="86">
        <v>11</v>
      </c>
      <c r="B14" s="247" t="s">
        <v>497</v>
      </c>
      <c r="C14" s="82">
        <v>1</v>
      </c>
      <c r="D14" s="232" t="s">
        <v>483</v>
      </c>
      <c r="E14" s="138">
        <v>20</v>
      </c>
      <c r="F14" s="137">
        <f t="shared" si="0"/>
        <v>24</v>
      </c>
      <c r="G14" s="246">
        <f t="shared" si="1"/>
        <v>24</v>
      </c>
    </row>
    <row r="15" spans="1:13" s="41" customFormat="1" x14ac:dyDescent="0.25">
      <c r="A15" s="248">
        <v>12</v>
      </c>
      <c r="B15" s="247" t="s">
        <v>498</v>
      </c>
      <c r="C15" s="249">
        <v>1</v>
      </c>
      <c r="D15" s="250" t="s">
        <v>483</v>
      </c>
      <c r="E15" s="251">
        <v>20</v>
      </c>
      <c r="F15" s="137">
        <f t="shared" si="0"/>
        <v>24</v>
      </c>
      <c r="G15" s="246">
        <f t="shared" si="1"/>
        <v>24</v>
      </c>
    </row>
    <row r="16" spans="1:13" s="41" customFormat="1" x14ac:dyDescent="0.25">
      <c r="A16" s="248">
        <v>13</v>
      </c>
      <c r="B16" s="247" t="s">
        <v>499</v>
      </c>
      <c r="C16" s="110">
        <v>1</v>
      </c>
      <c r="D16" s="250" t="s">
        <v>483</v>
      </c>
      <c r="E16" s="251">
        <v>20</v>
      </c>
      <c r="F16" s="137">
        <f t="shared" si="0"/>
        <v>24</v>
      </c>
      <c r="G16" s="246">
        <f t="shared" si="1"/>
        <v>24</v>
      </c>
    </row>
    <row r="17" spans="1:9" s="41" customFormat="1" x14ac:dyDescent="0.25">
      <c r="A17" s="248">
        <v>14</v>
      </c>
      <c r="B17" s="247" t="s">
        <v>500</v>
      </c>
      <c r="C17" s="249">
        <v>1</v>
      </c>
      <c r="D17" s="250" t="s">
        <v>483</v>
      </c>
      <c r="E17" s="251">
        <v>20</v>
      </c>
      <c r="F17" s="137">
        <f t="shared" si="0"/>
        <v>24</v>
      </c>
      <c r="G17" s="246">
        <f t="shared" si="1"/>
        <v>24</v>
      </c>
    </row>
    <row r="18" spans="1:9" s="41" customFormat="1" x14ac:dyDescent="0.25">
      <c r="A18" s="248">
        <v>15</v>
      </c>
      <c r="B18" s="247" t="s">
        <v>501</v>
      </c>
      <c r="C18" s="249">
        <v>1</v>
      </c>
      <c r="D18" s="250" t="s">
        <v>483</v>
      </c>
      <c r="E18" s="251">
        <v>20</v>
      </c>
      <c r="F18" s="137">
        <f t="shared" si="0"/>
        <v>24</v>
      </c>
      <c r="G18" s="246">
        <f t="shared" si="1"/>
        <v>24</v>
      </c>
    </row>
    <row r="19" spans="1:9" x14ac:dyDescent="0.25">
      <c r="A19" s="170">
        <v>16</v>
      </c>
      <c r="B19" s="87" t="s">
        <v>607</v>
      </c>
      <c r="C19" s="233">
        <v>1</v>
      </c>
      <c r="D19" s="110" t="s">
        <v>134</v>
      </c>
      <c r="E19" s="138">
        <v>34</v>
      </c>
      <c r="F19" s="137">
        <f t="shared" si="0"/>
        <v>40.799999999999997</v>
      </c>
      <c r="G19" s="246">
        <f t="shared" si="1"/>
        <v>40.799999999999997</v>
      </c>
    </row>
    <row r="20" spans="1:9" ht="27" x14ac:dyDescent="0.3">
      <c r="A20" s="252">
        <v>17</v>
      </c>
      <c r="B20" s="87" t="s">
        <v>463</v>
      </c>
      <c r="C20" s="233">
        <v>1</v>
      </c>
      <c r="D20" s="110" t="s">
        <v>343</v>
      </c>
      <c r="E20" s="98">
        <v>125</v>
      </c>
      <c r="F20" s="137">
        <f t="shared" si="0"/>
        <v>150</v>
      </c>
      <c r="G20" s="246">
        <f t="shared" si="1"/>
        <v>150</v>
      </c>
      <c r="I20" s="52"/>
    </row>
    <row r="21" spans="1:9" ht="27" x14ac:dyDescent="0.25">
      <c r="A21" s="170">
        <v>18</v>
      </c>
      <c r="B21" s="87" t="s">
        <v>608</v>
      </c>
      <c r="C21" s="233">
        <v>1</v>
      </c>
      <c r="D21" s="110" t="s">
        <v>307</v>
      </c>
      <c r="E21" s="98">
        <v>52</v>
      </c>
      <c r="F21" s="137">
        <f t="shared" si="0"/>
        <v>62.4</v>
      </c>
      <c r="G21" s="246">
        <f t="shared" si="1"/>
        <v>62.4</v>
      </c>
    </row>
    <row r="22" spans="1:9" x14ac:dyDescent="0.25">
      <c r="A22" s="170">
        <v>19</v>
      </c>
      <c r="B22" s="139" t="s">
        <v>609</v>
      </c>
      <c r="C22" s="233">
        <v>1</v>
      </c>
      <c r="D22" s="110" t="s">
        <v>313</v>
      </c>
      <c r="E22" s="98">
        <v>240</v>
      </c>
      <c r="F22" s="137">
        <f t="shared" si="0"/>
        <v>288</v>
      </c>
      <c r="G22" s="246">
        <f t="shared" si="1"/>
        <v>288</v>
      </c>
    </row>
    <row r="23" spans="1:9" x14ac:dyDescent="0.25">
      <c r="A23" s="169">
        <v>20</v>
      </c>
      <c r="B23" s="87" t="s">
        <v>680</v>
      </c>
      <c r="C23" s="154">
        <v>1</v>
      </c>
      <c r="D23" s="154" t="s">
        <v>681</v>
      </c>
      <c r="E23" s="155">
        <v>127</v>
      </c>
      <c r="F23" s="137">
        <f t="shared" si="0"/>
        <v>152.4</v>
      </c>
      <c r="G23" s="246">
        <f t="shared" si="1"/>
        <v>152.4</v>
      </c>
    </row>
    <row r="24" spans="1:9" ht="39.6" x14ac:dyDescent="0.25">
      <c r="A24" s="169">
        <v>21</v>
      </c>
      <c r="B24" s="87" t="s">
        <v>682</v>
      </c>
      <c r="C24" s="154">
        <v>2</v>
      </c>
      <c r="D24" s="154" t="s">
        <v>593</v>
      </c>
      <c r="E24" s="109">
        <v>79.8</v>
      </c>
      <c r="F24" s="137">
        <f t="shared" si="0"/>
        <v>95.759999999999991</v>
      </c>
      <c r="G24" s="246">
        <f t="shared" si="1"/>
        <v>191.51999999999998</v>
      </c>
    </row>
    <row r="25" spans="1:9" x14ac:dyDescent="0.25">
      <c r="A25" s="169">
        <v>22</v>
      </c>
      <c r="B25" s="87" t="s">
        <v>683</v>
      </c>
      <c r="C25" s="154">
        <v>20</v>
      </c>
      <c r="D25" s="154" t="s">
        <v>593</v>
      </c>
      <c r="E25" s="109">
        <v>25.2</v>
      </c>
      <c r="F25" s="137">
        <f t="shared" si="0"/>
        <v>30.24</v>
      </c>
      <c r="G25" s="246">
        <f t="shared" si="1"/>
        <v>604.79999999999995</v>
      </c>
    </row>
    <row r="26" spans="1:9" ht="26.4" x14ac:dyDescent="0.25">
      <c r="A26" s="169">
        <v>23</v>
      </c>
      <c r="B26" s="87" t="s">
        <v>684</v>
      </c>
      <c r="C26" s="154">
        <v>5</v>
      </c>
      <c r="D26" s="154" t="s">
        <v>593</v>
      </c>
      <c r="E26" s="109">
        <v>117.6</v>
      </c>
      <c r="F26" s="137">
        <f t="shared" si="0"/>
        <v>141.11999999999998</v>
      </c>
      <c r="G26" s="246">
        <f t="shared" si="1"/>
        <v>705.59999999999991</v>
      </c>
    </row>
    <row r="27" spans="1:9" ht="26.4" x14ac:dyDescent="0.25">
      <c r="A27" s="169">
        <v>24</v>
      </c>
      <c r="B27" s="87" t="s">
        <v>685</v>
      </c>
      <c r="C27" s="154">
        <v>5</v>
      </c>
      <c r="D27" s="154" t="s">
        <v>593</v>
      </c>
      <c r="E27" s="109">
        <v>89.4</v>
      </c>
      <c r="F27" s="137">
        <f t="shared" si="0"/>
        <v>107.28</v>
      </c>
      <c r="G27" s="246">
        <f t="shared" si="1"/>
        <v>536.4</v>
      </c>
    </row>
    <row r="28" spans="1:9" x14ac:dyDescent="0.25">
      <c r="A28" s="169">
        <v>25</v>
      </c>
      <c r="B28" s="87" t="s">
        <v>686</v>
      </c>
      <c r="C28" s="154">
        <v>1</v>
      </c>
      <c r="D28" s="154" t="s">
        <v>365</v>
      </c>
      <c r="E28" s="109">
        <v>516</v>
      </c>
      <c r="F28" s="137">
        <f t="shared" si="0"/>
        <v>619.19999999999993</v>
      </c>
      <c r="G28" s="246">
        <f t="shared" si="1"/>
        <v>619.19999999999993</v>
      </c>
    </row>
    <row r="29" spans="1:9" x14ac:dyDescent="0.25">
      <c r="A29" s="169">
        <v>26</v>
      </c>
      <c r="B29" s="87" t="s">
        <v>687</v>
      </c>
      <c r="C29" s="154">
        <v>3</v>
      </c>
      <c r="D29" s="154" t="s">
        <v>313</v>
      </c>
      <c r="E29" s="155">
        <v>164</v>
      </c>
      <c r="F29" s="137">
        <f t="shared" si="0"/>
        <v>196.79999999999998</v>
      </c>
      <c r="G29" s="246">
        <f t="shared" si="1"/>
        <v>590.4</v>
      </c>
    </row>
    <row r="30" spans="1:9" x14ac:dyDescent="0.25">
      <c r="A30" s="169">
        <v>27</v>
      </c>
      <c r="B30" s="87" t="s">
        <v>688</v>
      </c>
      <c r="C30" s="154">
        <v>2</v>
      </c>
      <c r="D30" s="154" t="s">
        <v>689</v>
      </c>
      <c r="E30" s="155">
        <v>250</v>
      </c>
      <c r="F30" s="137">
        <f t="shared" si="0"/>
        <v>300</v>
      </c>
      <c r="G30" s="246">
        <f t="shared" si="1"/>
        <v>600</v>
      </c>
    </row>
    <row r="31" spans="1:9" x14ac:dyDescent="0.25">
      <c r="A31" s="169">
        <v>28</v>
      </c>
      <c r="B31" s="87" t="s">
        <v>690</v>
      </c>
      <c r="C31" s="154">
        <v>1</v>
      </c>
      <c r="D31" s="154" t="s">
        <v>691</v>
      </c>
      <c r="E31" s="155">
        <v>140</v>
      </c>
      <c r="F31" s="137">
        <f t="shared" si="0"/>
        <v>168</v>
      </c>
      <c r="G31" s="246">
        <f t="shared" si="1"/>
        <v>168</v>
      </c>
    </row>
    <row r="32" spans="1:9" x14ac:dyDescent="0.25">
      <c r="A32" s="169">
        <v>29</v>
      </c>
      <c r="B32" s="87" t="s">
        <v>692</v>
      </c>
      <c r="C32" s="154">
        <v>1</v>
      </c>
      <c r="D32" s="154" t="s">
        <v>365</v>
      </c>
      <c r="E32" s="155">
        <v>122.05</v>
      </c>
      <c r="F32" s="137">
        <f t="shared" si="0"/>
        <v>146.45999999999998</v>
      </c>
      <c r="G32" s="246">
        <f t="shared" si="1"/>
        <v>146.45999999999998</v>
      </c>
    </row>
    <row r="33" spans="1:7" x14ac:dyDescent="0.25">
      <c r="A33" s="169">
        <v>30</v>
      </c>
      <c r="B33" s="87" t="s">
        <v>693</v>
      </c>
      <c r="C33" s="154">
        <v>1</v>
      </c>
      <c r="D33" s="154" t="s">
        <v>363</v>
      </c>
      <c r="E33" s="155">
        <v>274.60000000000002</v>
      </c>
      <c r="F33" s="137">
        <f t="shared" si="0"/>
        <v>329.52000000000004</v>
      </c>
      <c r="G33" s="246">
        <f t="shared" si="1"/>
        <v>329.52000000000004</v>
      </c>
    </row>
    <row r="34" spans="1:7" x14ac:dyDescent="0.25">
      <c r="A34" s="169">
        <v>31</v>
      </c>
      <c r="B34" s="87" t="s">
        <v>694</v>
      </c>
      <c r="C34" s="154">
        <v>1</v>
      </c>
      <c r="D34" s="154" t="s">
        <v>691</v>
      </c>
      <c r="E34" s="155">
        <v>168.06</v>
      </c>
      <c r="F34" s="137">
        <f t="shared" si="0"/>
        <v>201.672</v>
      </c>
      <c r="G34" s="246">
        <f t="shared" si="1"/>
        <v>201.672</v>
      </c>
    </row>
    <row r="35" spans="1:7" x14ac:dyDescent="0.25">
      <c r="A35" s="169">
        <v>32</v>
      </c>
      <c r="B35" s="87" t="s">
        <v>695</v>
      </c>
      <c r="C35" s="154">
        <v>1</v>
      </c>
      <c r="D35" s="154" t="s">
        <v>343</v>
      </c>
      <c r="E35" s="155">
        <v>267</v>
      </c>
      <c r="F35" s="137">
        <f t="shared" si="0"/>
        <v>320.39999999999998</v>
      </c>
      <c r="G35" s="246">
        <f t="shared" si="1"/>
        <v>320.39999999999998</v>
      </c>
    </row>
    <row r="36" spans="1:7" x14ac:dyDescent="0.25">
      <c r="A36" s="169">
        <v>33</v>
      </c>
      <c r="B36" s="87" t="s">
        <v>696</v>
      </c>
      <c r="C36" s="154">
        <v>1</v>
      </c>
      <c r="D36" s="154" t="s">
        <v>691</v>
      </c>
      <c r="E36" s="155">
        <v>109</v>
      </c>
      <c r="F36" s="137">
        <f t="shared" si="0"/>
        <v>130.79999999999998</v>
      </c>
      <c r="G36" s="246">
        <f t="shared" si="1"/>
        <v>130.79999999999998</v>
      </c>
    </row>
    <row r="37" spans="1:7" x14ac:dyDescent="0.25">
      <c r="A37" s="169">
        <v>34</v>
      </c>
      <c r="B37" s="87" t="s">
        <v>772</v>
      </c>
      <c r="C37" s="154">
        <v>1</v>
      </c>
      <c r="D37" s="154" t="s">
        <v>773</v>
      </c>
      <c r="E37" s="155">
        <v>700</v>
      </c>
      <c r="F37" s="137">
        <f t="shared" si="0"/>
        <v>840</v>
      </c>
      <c r="G37" s="246">
        <f t="shared" si="1"/>
        <v>840</v>
      </c>
    </row>
    <row r="38" spans="1:7" ht="40.200000000000003" x14ac:dyDescent="0.3">
      <c r="A38" s="169">
        <v>35</v>
      </c>
      <c r="B38" s="87" t="s">
        <v>113</v>
      </c>
      <c r="C38" s="233">
        <v>2</v>
      </c>
      <c r="D38" s="141" t="s">
        <v>305</v>
      </c>
      <c r="E38" s="142">
        <v>1400</v>
      </c>
      <c r="F38" s="143">
        <f>E38*1.2</f>
        <v>1680</v>
      </c>
      <c r="G38" s="54">
        <f>C38*F38</f>
        <v>3360</v>
      </c>
    </row>
    <row r="39" spans="1:7" ht="27" x14ac:dyDescent="0.3">
      <c r="A39" s="169">
        <v>36</v>
      </c>
      <c r="B39" s="109" t="s">
        <v>114</v>
      </c>
      <c r="C39" s="233">
        <v>3</v>
      </c>
      <c r="D39" s="141" t="s">
        <v>136</v>
      </c>
      <c r="E39" s="142">
        <v>800</v>
      </c>
      <c r="F39" s="143">
        <f t="shared" ref="F39:F61" si="2">E39*1.2</f>
        <v>960</v>
      </c>
      <c r="G39" s="54">
        <f t="shared" ref="G39:G61" si="3">C39*F39</f>
        <v>2880</v>
      </c>
    </row>
    <row r="40" spans="1:7" ht="27" x14ac:dyDescent="0.3">
      <c r="A40" s="169">
        <v>37</v>
      </c>
      <c r="B40" s="87" t="s">
        <v>115</v>
      </c>
      <c r="C40" s="233">
        <v>4</v>
      </c>
      <c r="D40" s="141" t="s">
        <v>136</v>
      </c>
      <c r="E40" s="142">
        <v>1000</v>
      </c>
      <c r="F40" s="143">
        <f t="shared" si="2"/>
        <v>1200</v>
      </c>
      <c r="G40" s="54">
        <f t="shared" si="3"/>
        <v>4800</v>
      </c>
    </row>
    <row r="41" spans="1:7" ht="26.4" x14ac:dyDescent="0.3">
      <c r="A41" s="169">
        <v>38</v>
      </c>
      <c r="B41" s="87" t="s">
        <v>116</v>
      </c>
      <c r="C41" s="233">
        <v>4</v>
      </c>
      <c r="D41" s="141" t="s">
        <v>139</v>
      </c>
      <c r="E41" s="142">
        <v>150</v>
      </c>
      <c r="F41" s="143">
        <f t="shared" si="2"/>
        <v>180</v>
      </c>
      <c r="G41" s="54">
        <f t="shared" si="3"/>
        <v>720</v>
      </c>
    </row>
    <row r="42" spans="1:7" ht="40.200000000000003" x14ac:dyDescent="0.3">
      <c r="A42" s="169">
        <v>39</v>
      </c>
      <c r="B42" s="145" t="s">
        <v>137</v>
      </c>
      <c r="C42" s="233">
        <v>1</v>
      </c>
      <c r="D42" s="141" t="s">
        <v>138</v>
      </c>
      <c r="E42" s="142">
        <v>250</v>
      </c>
      <c r="F42" s="143">
        <f t="shared" si="2"/>
        <v>300</v>
      </c>
      <c r="G42" s="54">
        <f t="shared" si="3"/>
        <v>300</v>
      </c>
    </row>
    <row r="43" spans="1:7" ht="15.6" x14ac:dyDescent="0.3">
      <c r="A43" s="169">
        <v>40</v>
      </c>
      <c r="B43" s="78" t="s">
        <v>842</v>
      </c>
      <c r="C43" s="79">
        <v>1</v>
      </c>
      <c r="D43" s="69" t="s">
        <v>358</v>
      </c>
      <c r="E43" s="144">
        <v>280</v>
      </c>
      <c r="F43" s="143">
        <f t="shared" si="2"/>
        <v>336</v>
      </c>
      <c r="G43" s="54">
        <f t="shared" si="3"/>
        <v>336</v>
      </c>
    </row>
    <row r="44" spans="1:7" ht="40.200000000000003" x14ac:dyDescent="0.3">
      <c r="A44" s="169">
        <v>41</v>
      </c>
      <c r="B44" s="145" t="s">
        <v>629</v>
      </c>
      <c r="C44" s="233">
        <v>1</v>
      </c>
      <c r="D44" s="141" t="s">
        <v>138</v>
      </c>
      <c r="E44" s="142">
        <v>387</v>
      </c>
      <c r="F44" s="143">
        <f t="shared" si="2"/>
        <v>464.4</v>
      </c>
      <c r="G44" s="54">
        <f t="shared" si="3"/>
        <v>464.4</v>
      </c>
    </row>
    <row r="45" spans="1:7" ht="14.4" x14ac:dyDescent="0.3">
      <c r="A45" s="169">
        <v>42</v>
      </c>
      <c r="B45" s="145" t="s">
        <v>630</v>
      </c>
      <c r="C45" s="233">
        <v>1</v>
      </c>
      <c r="D45" s="141" t="s">
        <v>631</v>
      </c>
      <c r="E45" s="142">
        <v>55</v>
      </c>
      <c r="F45" s="143">
        <f t="shared" si="2"/>
        <v>66</v>
      </c>
      <c r="G45" s="54">
        <f t="shared" si="3"/>
        <v>66</v>
      </c>
    </row>
    <row r="46" spans="1:7" ht="14.4" x14ac:dyDescent="0.3">
      <c r="A46" s="169">
        <v>43</v>
      </c>
      <c r="B46" s="145" t="s">
        <v>632</v>
      </c>
      <c r="C46" s="233">
        <v>1</v>
      </c>
      <c r="D46" s="141" t="s">
        <v>633</v>
      </c>
      <c r="E46" s="142">
        <v>110</v>
      </c>
      <c r="F46" s="143">
        <f t="shared" si="2"/>
        <v>132</v>
      </c>
      <c r="G46" s="54">
        <f t="shared" si="3"/>
        <v>132</v>
      </c>
    </row>
    <row r="47" spans="1:7" ht="26.4" x14ac:dyDescent="0.3">
      <c r="A47" s="169">
        <v>44</v>
      </c>
      <c r="B47" s="109" t="s">
        <v>700</v>
      </c>
      <c r="C47" s="154">
        <v>2</v>
      </c>
      <c r="D47" s="109" t="s">
        <v>701</v>
      </c>
      <c r="E47" s="145">
        <v>380</v>
      </c>
      <c r="F47" s="143">
        <f t="shared" si="2"/>
        <v>456</v>
      </c>
      <c r="G47" s="54">
        <f t="shared" si="3"/>
        <v>912</v>
      </c>
    </row>
    <row r="48" spans="1:7" ht="26.4" x14ac:dyDescent="0.3">
      <c r="A48" s="169">
        <v>45</v>
      </c>
      <c r="B48" s="87" t="s">
        <v>702</v>
      </c>
      <c r="C48" s="154">
        <v>1</v>
      </c>
      <c r="D48" s="109" t="s">
        <v>136</v>
      </c>
      <c r="E48" s="145">
        <v>1200.1500000000001</v>
      </c>
      <c r="F48" s="143">
        <f t="shared" si="2"/>
        <v>1440.18</v>
      </c>
      <c r="G48" s="54">
        <f t="shared" si="3"/>
        <v>1440.18</v>
      </c>
    </row>
    <row r="49" spans="1:8" ht="39.6" x14ac:dyDescent="0.3">
      <c r="A49" s="169">
        <v>46</v>
      </c>
      <c r="B49" s="109" t="s">
        <v>703</v>
      </c>
      <c r="C49" s="154">
        <v>1</v>
      </c>
      <c r="D49" s="109" t="s">
        <v>136</v>
      </c>
      <c r="E49" s="145">
        <v>1485.54</v>
      </c>
      <c r="F49" s="143">
        <f t="shared" si="2"/>
        <v>1782.6479999999999</v>
      </c>
      <c r="G49" s="54">
        <f t="shared" si="3"/>
        <v>1782.6479999999999</v>
      </c>
    </row>
    <row r="50" spans="1:8" ht="26.4" x14ac:dyDescent="0.3">
      <c r="A50" s="169">
        <v>47</v>
      </c>
      <c r="B50" s="87" t="s">
        <v>704</v>
      </c>
      <c r="C50" s="154">
        <v>2</v>
      </c>
      <c r="D50" s="154" t="s">
        <v>354</v>
      </c>
      <c r="E50" s="145">
        <v>510.3</v>
      </c>
      <c r="F50" s="143">
        <f t="shared" si="2"/>
        <v>612.36</v>
      </c>
      <c r="G50" s="54">
        <f t="shared" si="3"/>
        <v>1224.72</v>
      </c>
    </row>
    <row r="51" spans="1:8" ht="26.4" x14ac:dyDescent="0.3">
      <c r="A51" s="169">
        <v>48</v>
      </c>
      <c r="B51" s="87" t="s">
        <v>705</v>
      </c>
      <c r="C51" s="154">
        <v>2</v>
      </c>
      <c r="D51" s="154" t="s">
        <v>354</v>
      </c>
      <c r="E51" s="145">
        <v>138.25</v>
      </c>
      <c r="F51" s="143">
        <f t="shared" si="2"/>
        <v>165.9</v>
      </c>
      <c r="G51" s="54">
        <f t="shared" si="3"/>
        <v>331.8</v>
      </c>
    </row>
    <row r="52" spans="1:8" ht="14.4" x14ac:dyDescent="0.3">
      <c r="A52" s="169">
        <v>49</v>
      </c>
      <c r="B52" s="87" t="s">
        <v>706</v>
      </c>
      <c r="C52" s="154">
        <v>5</v>
      </c>
      <c r="D52" s="154" t="s">
        <v>353</v>
      </c>
      <c r="E52" s="145">
        <v>478.17</v>
      </c>
      <c r="F52" s="143">
        <f t="shared" si="2"/>
        <v>573.80399999999997</v>
      </c>
      <c r="G52" s="54">
        <f t="shared" si="3"/>
        <v>2869.02</v>
      </c>
    </row>
    <row r="53" spans="1:8" ht="26.4" x14ac:dyDescent="0.3">
      <c r="A53" s="169">
        <v>50</v>
      </c>
      <c r="B53" s="87" t="s">
        <v>707</v>
      </c>
      <c r="C53" s="154">
        <v>2</v>
      </c>
      <c r="D53" s="154" t="s">
        <v>708</v>
      </c>
      <c r="E53" s="145">
        <v>1152.9000000000001</v>
      </c>
      <c r="F53" s="143">
        <f t="shared" si="2"/>
        <v>1383.48</v>
      </c>
      <c r="G53" s="54">
        <f t="shared" si="3"/>
        <v>2766.96</v>
      </c>
    </row>
    <row r="54" spans="1:8" ht="26.4" x14ac:dyDescent="0.3">
      <c r="A54" s="169">
        <v>51</v>
      </c>
      <c r="B54" s="109" t="s">
        <v>709</v>
      </c>
      <c r="C54" s="154">
        <v>1</v>
      </c>
      <c r="D54" s="109" t="s">
        <v>136</v>
      </c>
      <c r="E54" s="145">
        <v>1417.5</v>
      </c>
      <c r="F54" s="143">
        <f t="shared" si="2"/>
        <v>1701</v>
      </c>
      <c r="G54" s="54">
        <f t="shared" si="3"/>
        <v>1701</v>
      </c>
    </row>
    <row r="55" spans="1:8" ht="39.6" x14ac:dyDescent="0.3">
      <c r="A55" s="169">
        <v>52</v>
      </c>
      <c r="B55" s="109" t="s">
        <v>710</v>
      </c>
      <c r="C55" s="154">
        <v>1</v>
      </c>
      <c r="D55" s="109" t="s">
        <v>136</v>
      </c>
      <c r="E55" s="145">
        <v>1164.24</v>
      </c>
      <c r="F55" s="143">
        <f t="shared" si="2"/>
        <v>1397.088</v>
      </c>
      <c r="G55" s="54">
        <f t="shared" si="3"/>
        <v>1397.088</v>
      </c>
    </row>
    <row r="56" spans="1:8" ht="26.4" x14ac:dyDescent="0.3">
      <c r="A56" s="169">
        <v>53</v>
      </c>
      <c r="B56" s="109" t="s">
        <v>711</v>
      </c>
      <c r="C56" s="154">
        <v>10</v>
      </c>
      <c r="D56" s="154" t="s">
        <v>712</v>
      </c>
      <c r="E56" s="145">
        <v>27</v>
      </c>
      <c r="F56" s="143">
        <f t="shared" si="2"/>
        <v>32.4</v>
      </c>
      <c r="G56" s="54">
        <f t="shared" si="3"/>
        <v>324</v>
      </c>
    </row>
    <row r="57" spans="1:8" ht="39.6" x14ac:dyDescent="0.3">
      <c r="A57" s="169">
        <v>54</v>
      </c>
      <c r="B57" s="109" t="s">
        <v>713</v>
      </c>
      <c r="C57" s="154">
        <v>10</v>
      </c>
      <c r="D57" s="154" t="s">
        <v>712</v>
      </c>
      <c r="E57" s="145">
        <v>25</v>
      </c>
      <c r="F57" s="143">
        <f t="shared" si="2"/>
        <v>30</v>
      </c>
      <c r="G57" s="54">
        <f t="shared" si="3"/>
        <v>300</v>
      </c>
    </row>
    <row r="58" spans="1:8" ht="14.4" x14ac:dyDescent="0.3">
      <c r="A58" s="169">
        <v>55</v>
      </c>
      <c r="B58" s="109" t="s">
        <v>714</v>
      </c>
      <c r="C58" s="154">
        <v>1</v>
      </c>
      <c r="D58" s="154" t="s">
        <v>681</v>
      </c>
      <c r="E58" s="145">
        <v>468.87</v>
      </c>
      <c r="F58" s="143">
        <f t="shared" si="2"/>
        <v>562.64400000000001</v>
      </c>
      <c r="G58" s="54">
        <f t="shared" si="3"/>
        <v>562.64400000000001</v>
      </c>
    </row>
    <row r="59" spans="1:8" ht="14.4" x14ac:dyDescent="0.3">
      <c r="A59" s="169">
        <v>56</v>
      </c>
      <c r="B59" s="109" t="s">
        <v>715</v>
      </c>
      <c r="C59" s="154">
        <v>2</v>
      </c>
      <c r="D59" s="154" t="s">
        <v>712</v>
      </c>
      <c r="E59" s="145">
        <v>419.58</v>
      </c>
      <c r="F59" s="143">
        <f t="shared" si="2"/>
        <v>503.49599999999998</v>
      </c>
      <c r="G59" s="54">
        <f t="shared" si="3"/>
        <v>1006.992</v>
      </c>
    </row>
    <row r="60" spans="1:8" ht="26.4" x14ac:dyDescent="0.3">
      <c r="A60" s="169">
        <v>57</v>
      </c>
      <c r="B60" s="109" t="s">
        <v>716</v>
      </c>
      <c r="C60" s="154">
        <v>1</v>
      </c>
      <c r="D60" s="109" t="s">
        <v>136</v>
      </c>
      <c r="E60" s="145">
        <v>1402.38</v>
      </c>
      <c r="F60" s="143">
        <f t="shared" si="2"/>
        <v>1682.856</v>
      </c>
      <c r="G60" s="54">
        <f t="shared" si="3"/>
        <v>1682.856</v>
      </c>
    </row>
    <row r="61" spans="1:8" ht="26.4" x14ac:dyDescent="0.3">
      <c r="A61" s="169">
        <v>58</v>
      </c>
      <c r="B61" s="109" t="s">
        <v>717</v>
      </c>
      <c r="C61" s="154">
        <v>1</v>
      </c>
      <c r="D61" s="109" t="s">
        <v>136</v>
      </c>
      <c r="E61" s="145">
        <v>1169.9100000000001</v>
      </c>
      <c r="F61" s="143">
        <f t="shared" si="2"/>
        <v>1403.8920000000001</v>
      </c>
      <c r="G61" s="54">
        <f t="shared" si="3"/>
        <v>1403.8920000000001</v>
      </c>
    </row>
    <row r="63" spans="1:8" x14ac:dyDescent="0.25">
      <c r="F63" s="3" t="s">
        <v>909</v>
      </c>
      <c r="G63" s="349">
        <f>SUM(G4:G62)</f>
        <v>43133.772000000004</v>
      </c>
      <c r="H63" s="3" t="s">
        <v>1457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opLeftCell="A101" workbookViewId="0">
      <selection activeCell="B112" sqref="B112:F113"/>
    </sheetView>
  </sheetViews>
  <sheetFormatPr defaultColWidth="14" defaultRowHeight="13.2" x14ac:dyDescent="0.25"/>
  <cols>
    <col min="1" max="1" width="5.88671875" style="21" customWidth="1"/>
    <col min="2" max="2" width="49.88671875" style="4" customWidth="1"/>
    <col min="3" max="3" width="8.109375" style="5" customWidth="1"/>
    <col min="4" max="4" width="13.88671875" style="22" customWidth="1"/>
    <col min="5" max="5" width="9.109375" style="22" customWidth="1"/>
    <col min="6" max="6" width="10.109375" style="22" customWidth="1"/>
    <col min="7" max="7" width="10.88671875" style="22" customWidth="1"/>
    <col min="8" max="9" width="9.109375" style="22" customWidth="1"/>
    <col min="10" max="10" width="14.44140625" style="22" customWidth="1"/>
    <col min="11" max="11" width="13.5546875" style="22" customWidth="1"/>
    <col min="12" max="240" width="9.109375" style="22" customWidth="1"/>
    <col min="241" max="241" width="4.88671875" style="22" customWidth="1"/>
    <col min="242" max="242" width="5.88671875" style="22" customWidth="1"/>
    <col min="243" max="243" width="16.88671875" style="22" customWidth="1"/>
    <col min="244" max="244" width="16.5546875" style="22" customWidth="1"/>
    <col min="245" max="245" width="15.109375" style="22" customWidth="1"/>
    <col min="246" max="246" width="16.88671875" style="22" customWidth="1"/>
    <col min="247" max="16384" width="14" style="22"/>
  </cols>
  <sheetData>
    <row r="1" spans="1:12" ht="17.399999999999999" x14ac:dyDescent="0.3">
      <c r="A1" s="2"/>
      <c r="B1" s="2" t="s">
        <v>1244</v>
      </c>
      <c r="C1" s="2"/>
      <c r="D1" s="2"/>
      <c r="E1" s="2"/>
      <c r="F1" s="55" t="s">
        <v>464</v>
      </c>
      <c r="G1" s="56"/>
      <c r="H1" s="56"/>
      <c r="I1" s="56"/>
      <c r="J1" s="56"/>
      <c r="K1" s="57">
        <v>19830</v>
      </c>
      <c r="L1" s="58" t="s">
        <v>465</v>
      </c>
    </row>
    <row r="2" spans="1:12" ht="37.5" customHeight="1" x14ac:dyDescent="0.25">
      <c r="A2" s="573" t="s">
        <v>1245</v>
      </c>
      <c r="B2" s="573"/>
      <c r="C2" s="573"/>
      <c r="D2" s="573"/>
      <c r="E2" s="573"/>
      <c r="F2" s="573"/>
    </row>
    <row r="3" spans="1:12" x14ac:dyDescent="0.25">
      <c r="A3" s="4"/>
      <c r="B3" s="5"/>
      <c r="C3" s="6"/>
      <c r="E3" s="29"/>
      <c r="F3" s="29"/>
    </row>
    <row r="4" spans="1:12" s="12" customFormat="1" ht="26.4" x14ac:dyDescent="0.25">
      <c r="A4" s="390" t="s">
        <v>105</v>
      </c>
      <c r="B4" s="390" t="s">
        <v>1</v>
      </c>
      <c r="C4" s="391" t="s">
        <v>2</v>
      </c>
      <c r="D4" s="392" t="s">
        <v>3</v>
      </c>
      <c r="E4" s="393" t="s">
        <v>1103</v>
      </c>
      <c r="F4" s="393" t="s">
        <v>511</v>
      </c>
      <c r="G4" s="394" t="s">
        <v>1104</v>
      </c>
    </row>
    <row r="5" spans="1:12" s="397" customFormat="1" ht="10.199999999999999" x14ac:dyDescent="0.2">
      <c r="A5" s="395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6">
        <v>7</v>
      </c>
    </row>
    <row r="6" spans="1:12" ht="26.4" x14ac:dyDescent="0.3">
      <c r="A6" s="398">
        <v>1</v>
      </c>
      <c r="B6" s="399" t="s">
        <v>1105</v>
      </c>
      <c r="C6" s="400">
        <v>8</v>
      </c>
      <c r="D6" s="401" t="s">
        <v>1106</v>
      </c>
      <c r="E6" s="402">
        <v>130</v>
      </c>
      <c r="F6" s="403">
        <f>E6*1.2</f>
        <v>156</v>
      </c>
      <c r="G6" s="404">
        <f>C6*F6</f>
        <v>1248</v>
      </c>
      <c r="H6" s="211"/>
    </row>
    <row r="7" spans="1:12" ht="15.6" x14ac:dyDescent="0.3">
      <c r="A7" s="398">
        <v>2</v>
      </c>
      <c r="B7" s="399" t="s">
        <v>1107</v>
      </c>
      <c r="C7" s="400">
        <v>2</v>
      </c>
      <c r="D7" s="401" t="s">
        <v>1108</v>
      </c>
      <c r="E7" s="402">
        <v>40</v>
      </c>
      <c r="F7" s="403">
        <f t="shared" ref="F7:F39" si="0">E7*1.2</f>
        <v>48</v>
      </c>
      <c r="G7" s="404">
        <f t="shared" ref="G7:G39" si="1">C7*F7</f>
        <v>96</v>
      </c>
      <c r="H7" s="211"/>
    </row>
    <row r="8" spans="1:12" ht="15.6" x14ac:dyDescent="0.3">
      <c r="A8" s="398">
        <v>3</v>
      </c>
      <c r="B8" s="399" t="s">
        <v>1109</v>
      </c>
      <c r="C8" s="400">
        <v>1</v>
      </c>
      <c r="D8" s="401" t="s">
        <v>1110</v>
      </c>
      <c r="E8" s="402">
        <v>200</v>
      </c>
      <c r="F8" s="403">
        <f t="shared" si="0"/>
        <v>240</v>
      </c>
      <c r="G8" s="404">
        <f t="shared" si="1"/>
        <v>240</v>
      </c>
      <c r="H8" s="211"/>
    </row>
    <row r="9" spans="1:12" ht="15.6" x14ac:dyDescent="0.3">
      <c r="A9" s="398">
        <v>4</v>
      </c>
      <c r="B9" s="399" t="s">
        <v>1111</v>
      </c>
      <c r="C9" s="400">
        <v>4</v>
      </c>
      <c r="D9" s="401" t="s">
        <v>1110</v>
      </c>
      <c r="E9" s="402">
        <v>180</v>
      </c>
      <c r="F9" s="403">
        <f t="shared" si="0"/>
        <v>216</v>
      </c>
      <c r="G9" s="404">
        <f t="shared" si="1"/>
        <v>864</v>
      </c>
      <c r="H9" s="211"/>
    </row>
    <row r="10" spans="1:12" ht="26.4" x14ac:dyDescent="0.3">
      <c r="A10" s="398">
        <v>5</v>
      </c>
      <c r="B10" s="405" t="s">
        <v>1112</v>
      </c>
      <c r="C10" s="400">
        <v>4</v>
      </c>
      <c r="D10" s="401" t="s">
        <v>1110</v>
      </c>
      <c r="E10" s="402">
        <v>200</v>
      </c>
      <c r="F10" s="403">
        <f t="shared" si="0"/>
        <v>240</v>
      </c>
      <c r="G10" s="404">
        <f t="shared" si="1"/>
        <v>960</v>
      </c>
      <c r="H10" s="211"/>
    </row>
    <row r="11" spans="1:12" ht="26.4" x14ac:dyDescent="0.3">
      <c r="A11" s="398">
        <v>6</v>
      </c>
      <c r="B11" s="399" t="s">
        <v>1113</v>
      </c>
      <c r="C11" s="400">
        <v>53</v>
      </c>
      <c r="D11" s="401" t="s">
        <v>1106</v>
      </c>
      <c r="E11" s="402">
        <v>140</v>
      </c>
      <c r="F11" s="403">
        <f t="shared" si="0"/>
        <v>168</v>
      </c>
      <c r="G11" s="404">
        <f t="shared" si="1"/>
        <v>8904</v>
      </c>
      <c r="H11" s="211"/>
    </row>
    <row r="12" spans="1:12" ht="26.4" x14ac:dyDescent="0.3">
      <c r="A12" s="398">
        <v>7</v>
      </c>
      <c r="B12" s="399" t="s">
        <v>1114</v>
      </c>
      <c r="C12" s="401">
        <v>1</v>
      </c>
      <c r="D12" s="401" t="s">
        <v>1115</v>
      </c>
      <c r="E12" s="402">
        <v>420</v>
      </c>
      <c r="F12" s="403">
        <f t="shared" si="0"/>
        <v>504</v>
      </c>
      <c r="G12" s="404">
        <f t="shared" si="1"/>
        <v>504</v>
      </c>
      <c r="H12" s="211"/>
    </row>
    <row r="13" spans="1:12" ht="17.25" customHeight="1" x14ac:dyDescent="0.3">
      <c r="A13" s="398">
        <v>8</v>
      </c>
      <c r="B13" s="399" t="s">
        <v>1116</v>
      </c>
      <c r="C13" s="401">
        <v>1</v>
      </c>
      <c r="D13" s="401" t="s">
        <v>1117</v>
      </c>
      <c r="E13" s="402">
        <v>300</v>
      </c>
      <c r="F13" s="403">
        <f t="shared" si="0"/>
        <v>360</v>
      </c>
      <c r="G13" s="404">
        <f t="shared" si="1"/>
        <v>360</v>
      </c>
      <c r="H13" s="211"/>
    </row>
    <row r="14" spans="1:12" ht="26.4" x14ac:dyDescent="0.3">
      <c r="A14" s="398">
        <v>9</v>
      </c>
      <c r="B14" s="406" t="s">
        <v>1118</v>
      </c>
      <c r="C14" s="407">
        <v>3</v>
      </c>
      <c r="D14" s="408" t="s">
        <v>1110</v>
      </c>
      <c r="E14" s="402">
        <v>290</v>
      </c>
      <c r="F14" s="403">
        <f t="shared" si="0"/>
        <v>348</v>
      </c>
      <c r="G14" s="404">
        <f t="shared" si="1"/>
        <v>1044</v>
      </c>
      <c r="H14" s="211"/>
    </row>
    <row r="15" spans="1:12" ht="26.4" x14ac:dyDescent="0.25">
      <c r="A15" s="398">
        <v>10</v>
      </c>
      <c r="B15" s="409" t="s">
        <v>1119</v>
      </c>
      <c r="C15" s="410">
        <v>1</v>
      </c>
      <c r="D15" s="411" t="s">
        <v>1120</v>
      </c>
      <c r="E15" s="412">
        <v>380</v>
      </c>
      <c r="F15" s="403">
        <f t="shared" si="0"/>
        <v>456</v>
      </c>
      <c r="G15" s="404">
        <f t="shared" si="1"/>
        <v>456</v>
      </c>
    </row>
    <row r="16" spans="1:12" ht="26.4" x14ac:dyDescent="0.25">
      <c r="A16" s="398">
        <v>11</v>
      </c>
      <c r="B16" s="413" t="s">
        <v>1121</v>
      </c>
      <c r="C16" s="414">
        <v>2</v>
      </c>
      <c r="D16" s="411" t="s">
        <v>1122</v>
      </c>
      <c r="E16" s="415">
        <v>280</v>
      </c>
      <c r="F16" s="403">
        <f t="shared" si="0"/>
        <v>336</v>
      </c>
      <c r="G16" s="404">
        <f t="shared" si="1"/>
        <v>672</v>
      </c>
    </row>
    <row r="17" spans="1:7" s="42" customFormat="1" ht="28.5" customHeight="1" x14ac:dyDescent="0.3">
      <c r="A17" s="398">
        <v>12</v>
      </c>
      <c r="B17" s="416" t="s">
        <v>1123</v>
      </c>
      <c r="C17" s="417">
        <v>1</v>
      </c>
      <c r="D17" s="418" t="s">
        <v>1124</v>
      </c>
      <c r="E17" s="419">
        <v>2400</v>
      </c>
      <c r="F17" s="403">
        <f t="shared" si="0"/>
        <v>2880</v>
      </c>
      <c r="G17" s="404">
        <f t="shared" si="1"/>
        <v>2880</v>
      </c>
    </row>
    <row r="18" spans="1:7" s="42" customFormat="1" ht="30.6" x14ac:dyDescent="0.3">
      <c r="A18" s="398">
        <v>13</v>
      </c>
      <c r="B18" s="420" t="s">
        <v>1125</v>
      </c>
      <c r="C18" s="417">
        <v>1</v>
      </c>
      <c r="D18" s="417" t="s">
        <v>1126</v>
      </c>
      <c r="E18" s="419">
        <v>522</v>
      </c>
      <c r="F18" s="403">
        <f t="shared" si="0"/>
        <v>626.4</v>
      </c>
      <c r="G18" s="404">
        <f t="shared" si="1"/>
        <v>626.4</v>
      </c>
    </row>
    <row r="19" spans="1:7" s="42" customFormat="1" ht="30.6" x14ac:dyDescent="0.3">
      <c r="A19" s="398">
        <v>14</v>
      </c>
      <c r="B19" s="421" t="s">
        <v>1127</v>
      </c>
      <c r="C19" s="417">
        <v>1</v>
      </c>
      <c r="D19" s="418" t="s">
        <v>1124</v>
      </c>
      <c r="E19" s="419">
        <v>2000</v>
      </c>
      <c r="F19" s="403">
        <f t="shared" si="0"/>
        <v>2400</v>
      </c>
      <c r="G19" s="404">
        <f t="shared" si="1"/>
        <v>2400</v>
      </c>
    </row>
    <row r="20" spans="1:7" s="42" customFormat="1" ht="30.6" x14ac:dyDescent="0.3">
      <c r="A20" s="398">
        <v>15</v>
      </c>
      <c r="B20" s="421" t="s">
        <v>1128</v>
      </c>
      <c r="C20" s="417">
        <v>1</v>
      </c>
      <c r="D20" s="418" t="s">
        <v>1124</v>
      </c>
      <c r="E20" s="419">
        <v>1400</v>
      </c>
      <c r="F20" s="403">
        <f t="shared" si="0"/>
        <v>1680</v>
      </c>
      <c r="G20" s="404">
        <f t="shared" si="1"/>
        <v>1680</v>
      </c>
    </row>
    <row r="21" spans="1:7" ht="30" x14ac:dyDescent="0.25">
      <c r="A21" s="398">
        <v>16</v>
      </c>
      <c r="B21" s="422" t="s">
        <v>1129</v>
      </c>
      <c r="C21" s="417">
        <v>1</v>
      </c>
      <c r="D21" s="418" t="s">
        <v>1124</v>
      </c>
      <c r="E21" s="419">
        <v>1800</v>
      </c>
      <c r="F21" s="403">
        <f t="shared" si="0"/>
        <v>2160</v>
      </c>
      <c r="G21" s="404">
        <f t="shared" si="1"/>
        <v>2160</v>
      </c>
    </row>
    <row r="22" spans="1:7" ht="30" x14ac:dyDescent="0.25">
      <c r="A22" s="398">
        <v>17</v>
      </c>
      <c r="B22" s="422" t="s">
        <v>1130</v>
      </c>
      <c r="C22" s="417">
        <v>1</v>
      </c>
      <c r="D22" s="418" t="s">
        <v>1124</v>
      </c>
      <c r="E22" s="419">
        <v>1800</v>
      </c>
      <c r="F22" s="403">
        <f t="shared" si="0"/>
        <v>2160</v>
      </c>
      <c r="G22" s="404">
        <f t="shared" si="1"/>
        <v>2160</v>
      </c>
    </row>
    <row r="23" spans="1:7" ht="30" x14ac:dyDescent="0.25">
      <c r="A23" s="398">
        <v>18</v>
      </c>
      <c r="B23" s="422" t="s">
        <v>1131</v>
      </c>
      <c r="C23" s="417">
        <v>1</v>
      </c>
      <c r="D23" s="418" t="s">
        <v>1124</v>
      </c>
      <c r="E23" s="419">
        <v>1400</v>
      </c>
      <c r="F23" s="403">
        <f t="shared" si="0"/>
        <v>1680</v>
      </c>
      <c r="G23" s="404">
        <f t="shared" si="1"/>
        <v>1680</v>
      </c>
    </row>
    <row r="24" spans="1:7" ht="30" x14ac:dyDescent="0.25">
      <c r="A24" s="398">
        <v>19</v>
      </c>
      <c r="B24" s="422" t="s">
        <v>1132</v>
      </c>
      <c r="C24" s="417">
        <v>1</v>
      </c>
      <c r="D24" s="418" t="s">
        <v>1124</v>
      </c>
      <c r="E24" s="419">
        <v>2000</v>
      </c>
      <c r="F24" s="403">
        <f t="shared" si="0"/>
        <v>2400</v>
      </c>
      <c r="G24" s="404">
        <f t="shared" si="1"/>
        <v>2400</v>
      </c>
    </row>
    <row r="25" spans="1:7" ht="30" x14ac:dyDescent="0.25">
      <c r="A25" s="398">
        <v>20</v>
      </c>
      <c r="B25" s="422" t="s">
        <v>1133</v>
      </c>
      <c r="C25" s="417">
        <v>1</v>
      </c>
      <c r="D25" s="418" t="s">
        <v>1124</v>
      </c>
      <c r="E25" s="419">
        <v>2000</v>
      </c>
      <c r="F25" s="403">
        <f t="shared" si="0"/>
        <v>2400</v>
      </c>
      <c r="G25" s="404">
        <f t="shared" si="1"/>
        <v>2400</v>
      </c>
    </row>
    <row r="26" spans="1:7" ht="13.8" x14ac:dyDescent="0.25">
      <c r="A26" s="398">
        <v>21</v>
      </c>
      <c r="B26" s="423" t="s">
        <v>1134</v>
      </c>
      <c r="C26" s="424">
        <v>1</v>
      </c>
      <c r="D26" s="425" t="s">
        <v>1135</v>
      </c>
      <c r="E26" s="426">
        <v>195</v>
      </c>
      <c r="F26" s="403">
        <f t="shared" si="0"/>
        <v>234</v>
      </c>
      <c r="G26" s="404">
        <f t="shared" si="1"/>
        <v>234</v>
      </c>
    </row>
    <row r="27" spans="1:7" ht="27.6" x14ac:dyDescent="0.25">
      <c r="A27" s="398">
        <v>22</v>
      </c>
      <c r="B27" s="423" t="s">
        <v>1136</v>
      </c>
      <c r="C27" s="424">
        <v>2</v>
      </c>
      <c r="D27" s="425" t="s">
        <v>1137</v>
      </c>
      <c r="E27" s="426">
        <v>380</v>
      </c>
      <c r="F27" s="403">
        <f t="shared" si="0"/>
        <v>456</v>
      </c>
      <c r="G27" s="404">
        <f t="shared" si="1"/>
        <v>912</v>
      </c>
    </row>
    <row r="28" spans="1:7" ht="13.8" x14ac:dyDescent="0.25">
      <c r="A28" s="398">
        <v>23</v>
      </c>
      <c r="B28" s="423" t="s">
        <v>1138</v>
      </c>
      <c r="C28" s="424">
        <v>1</v>
      </c>
      <c r="D28" s="425" t="s">
        <v>1137</v>
      </c>
      <c r="E28" s="426">
        <v>1420</v>
      </c>
      <c r="F28" s="403">
        <f t="shared" si="0"/>
        <v>1704</v>
      </c>
      <c r="G28" s="404">
        <f t="shared" si="1"/>
        <v>1704</v>
      </c>
    </row>
    <row r="29" spans="1:7" ht="13.8" x14ac:dyDescent="0.25">
      <c r="A29" s="398">
        <v>24</v>
      </c>
      <c r="B29" s="423" t="s">
        <v>1139</v>
      </c>
      <c r="C29" s="424">
        <v>1</v>
      </c>
      <c r="D29" s="425" t="s">
        <v>773</v>
      </c>
      <c r="E29" s="426">
        <v>428</v>
      </c>
      <c r="F29" s="403">
        <f t="shared" si="0"/>
        <v>513.6</v>
      </c>
      <c r="G29" s="404">
        <f t="shared" si="1"/>
        <v>513.6</v>
      </c>
    </row>
    <row r="30" spans="1:7" ht="13.8" x14ac:dyDescent="0.25">
      <c r="A30" s="398">
        <v>25</v>
      </c>
      <c r="B30" s="423" t="s">
        <v>1140</v>
      </c>
      <c r="C30" s="424">
        <v>1</v>
      </c>
      <c r="D30" s="425" t="s">
        <v>1137</v>
      </c>
      <c r="E30" s="426">
        <v>827</v>
      </c>
      <c r="F30" s="403">
        <f t="shared" si="0"/>
        <v>992.4</v>
      </c>
      <c r="G30" s="404">
        <f t="shared" si="1"/>
        <v>992.4</v>
      </c>
    </row>
    <row r="31" spans="1:7" ht="13.8" x14ac:dyDescent="0.25">
      <c r="A31" s="398">
        <v>26</v>
      </c>
      <c r="B31" s="423" t="s">
        <v>1141</v>
      </c>
      <c r="C31" s="424">
        <v>1</v>
      </c>
      <c r="D31" s="425" t="s">
        <v>1137</v>
      </c>
      <c r="E31" s="426">
        <v>546</v>
      </c>
      <c r="F31" s="403">
        <f t="shared" si="0"/>
        <v>655.19999999999993</v>
      </c>
      <c r="G31" s="404">
        <f t="shared" si="1"/>
        <v>655.19999999999993</v>
      </c>
    </row>
    <row r="32" spans="1:7" ht="27.6" x14ac:dyDescent="0.25">
      <c r="A32" s="398">
        <v>27</v>
      </c>
      <c r="B32" s="423" t="s">
        <v>1142</v>
      </c>
      <c r="C32" s="424">
        <v>1</v>
      </c>
      <c r="D32" s="425" t="s">
        <v>644</v>
      </c>
      <c r="E32" s="426">
        <v>805</v>
      </c>
      <c r="F32" s="403">
        <f t="shared" si="0"/>
        <v>966</v>
      </c>
      <c r="G32" s="404">
        <f t="shared" si="1"/>
        <v>966</v>
      </c>
    </row>
    <row r="33" spans="1:7" ht="27.6" x14ac:dyDescent="0.25">
      <c r="A33" s="398">
        <v>28</v>
      </c>
      <c r="B33" s="423" t="s">
        <v>1143</v>
      </c>
      <c r="C33" s="424">
        <v>1</v>
      </c>
      <c r="D33" s="425" t="s">
        <v>644</v>
      </c>
      <c r="E33" s="426">
        <v>840</v>
      </c>
      <c r="F33" s="403">
        <f t="shared" si="0"/>
        <v>1008</v>
      </c>
      <c r="G33" s="404">
        <f t="shared" si="1"/>
        <v>1008</v>
      </c>
    </row>
    <row r="34" spans="1:7" ht="13.8" x14ac:dyDescent="0.25">
      <c r="A34" s="398">
        <v>29</v>
      </c>
      <c r="B34" s="423" t="s">
        <v>1144</v>
      </c>
      <c r="C34" s="424">
        <v>1</v>
      </c>
      <c r="D34" s="425" t="s">
        <v>1145</v>
      </c>
      <c r="E34" s="426">
        <v>85</v>
      </c>
      <c r="F34" s="403">
        <f t="shared" si="0"/>
        <v>102</v>
      </c>
      <c r="G34" s="404">
        <f t="shared" si="1"/>
        <v>102</v>
      </c>
    </row>
    <row r="35" spans="1:7" ht="13.8" x14ac:dyDescent="0.25">
      <c r="A35" s="398">
        <v>30</v>
      </c>
      <c r="B35" s="427" t="s">
        <v>1146</v>
      </c>
      <c r="C35" s="428">
        <v>1</v>
      </c>
      <c r="D35" s="429" t="s">
        <v>1147</v>
      </c>
      <c r="E35" s="430">
        <v>450</v>
      </c>
      <c r="F35" s="403">
        <f t="shared" si="0"/>
        <v>540</v>
      </c>
      <c r="G35" s="404">
        <f t="shared" si="1"/>
        <v>540</v>
      </c>
    </row>
    <row r="36" spans="1:7" x14ac:dyDescent="0.25">
      <c r="A36" s="398">
        <v>31</v>
      </c>
      <c r="B36" s="87" t="s">
        <v>1148</v>
      </c>
      <c r="C36" s="235">
        <v>4</v>
      </c>
      <c r="D36" s="234" t="s">
        <v>1106</v>
      </c>
      <c r="E36" s="431">
        <v>400</v>
      </c>
      <c r="F36" s="403">
        <f t="shared" si="0"/>
        <v>480</v>
      </c>
      <c r="G36" s="404">
        <f t="shared" si="1"/>
        <v>1920</v>
      </c>
    </row>
    <row r="37" spans="1:7" ht="15.6" x14ac:dyDescent="0.3">
      <c r="A37" s="398">
        <v>32</v>
      </c>
      <c r="B37" s="432" t="s">
        <v>1149</v>
      </c>
      <c r="C37" s="433">
        <v>1</v>
      </c>
      <c r="D37" s="434" t="s">
        <v>1150</v>
      </c>
      <c r="E37" s="110">
        <v>1200</v>
      </c>
      <c r="F37" s="403">
        <f t="shared" si="0"/>
        <v>1440</v>
      </c>
      <c r="G37" s="404">
        <f t="shared" si="1"/>
        <v>1440</v>
      </c>
    </row>
    <row r="38" spans="1:7" ht="15.6" x14ac:dyDescent="0.3">
      <c r="A38" s="398">
        <v>33</v>
      </c>
      <c r="B38" s="432" t="s">
        <v>1151</v>
      </c>
      <c r="C38" s="433">
        <v>1</v>
      </c>
      <c r="D38" s="434" t="s">
        <v>1150</v>
      </c>
      <c r="E38" s="110">
        <v>1200</v>
      </c>
      <c r="F38" s="403">
        <f t="shared" si="0"/>
        <v>1440</v>
      </c>
      <c r="G38" s="404">
        <f t="shared" si="1"/>
        <v>1440</v>
      </c>
    </row>
    <row r="39" spans="1:7" ht="15.6" x14ac:dyDescent="0.3">
      <c r="A39" s="398">
        <v>34</v>
      </c>
      <c r="B39" s="432" t="s">
        <v>1152</v>
      </c>
      <c r="C39" s="434">
        <v>1</v>
      </c>
      <c r="D39" s="434" t="s">
        <v>1150</v>
      </c>
      <c r="E39" s="110">
        <v>1200</v>
      </c>
      <c r="F39" s="403">
        <f t="shared" si="0"/>
        <v>1440</v>
      </c>
      <c r="G39" s="404">
        <f t="shared" si="1"/>
        <v>1440</v>
      </c>
    </row>
    <row r="40" spans="1:7" x14ac:dyDescent="0.25">
      <c r="A40" s="398">
        <v>35</v>
      </c>
      <c r="B40" s="87" t="s">
        <v>1153</v>
      </c>
      <c r="C40" s="233">
        <v>1</v>
      </c>
      <c r="D40" s="435" t="s">
        <v>1154</v>
      </c>
      <c r="E40" s="318">
        <v>1250</v>
      </c>
      <c r="F40" s="98">
        <f>E40*1.2</f>
        <v>1500</v>
      </c>
      <c r="G40" s="231">
        <f>C40*F40</f>
        <v>1500</v>
      </c>
    </row>
    <row r="41" spans="1:7" ht="26.4" x14ac:dyDescent="0.25">
      <c r="A41" s="398">
        <v>36</v>
      </c>
      <c r="B41" s="87" t="s">
        <v>1155</v>
      </c>
      <c r="C41" s="233">
        <v>1</v>
      </c>
      <c r="D41" s="435" t="s">
        <v>1156</v>
      </c>
      <c r="E41" s="318">
        <v>1250</v>
      </c>
      <c r="F41" s="98">
        <f t="shared" ref="F41:F104" si="2">E41*1.2</f>
        <v>1500</v>
      </c>
      <c r="G41" s="231">
        <f t="shared" ref="G41:G104" si="3">C41*F41</f>
        <v>1500</v>
      </c>
    </row>
    <row r="42" spans="1:7" ht="26.4" x14ac:dyDescent="0.25">
      <c r="A42" s="398">
        <v>37</v>
      </c>
      <c r="B42" s="87" t="s">
        <v>1157</v>
      </c>
      <c r="C42" s="233">
        <v>1</v>
      </c>
      <c r="D42" s="435" t="s">
        <v>1156</v>
      </c>
      <c r="E42" s="318">
        <v>1250</v>
      </c>
      <c r="F42" s="98">
        <f t="shared" si="2"/>
        <v>1500</v>
      </c>
      <c r="G42" s="231">
        <f t="shared" si="3"/>
        <v>1500</v>
      </c>
    </row>
    <row r="43" spans="1:7" ht="26.4" x14ac:dyDescent="0.25">
      <c r="A43" s="398">
        <v>38</v>
      </c>
      <c r="B43" s="87" t="s">
        <v>1158</v>
      </c>
      <c r="C43" s="233">
        <v>1</v>
      </c>
      <c r="D43" s="435" t="s">
        <v>1159</v>
      </c>
      <c r="E43" s="318">
        <v>1250</v>
      </c>
      <c r="F43" s="98">
        <f t="shared" si="2"/>
        <v>1500</v>
      </c>
      <c r="G43" s="231">
        <f t="shared" si="3"/>
        <v>1500</v>
      </c>
    </row>
    <row r="44" spans="1:7" ht="26.4" x14ac:dyDescent="0.25">
      <c r="A44" s="398">
        <v>39</v>
      </c>
      <c r="B44" s="87" t="s">
        <v>1160</v>
      </c>
      <c r="C44" s="233">
        <v>2</v>
      </c>
      <c r="D44" s="435" t="s">
        <v>1156</v>
      </c>
      <c r="E44" s="318">
        <v>1250</v>
      </c>
      <c r="F44" s="98">
        <f t="shared" si="2"/>
        <v>1500</v>
      </c>
      <c r="G44" s="231">
        <f t="shared" si="3"/>
        <v>3000</v>
      </c>
    </row>
    <row r="45" spans="1:7" x14ac:dyDescent="0.25">
      <c r="A45" s="398">
        <v>40</v>
      </c>
      <c r="B45" s="87" t="s">
        <v>1161</v>
      </c>
      <c r="C45" s="233">
        <v>1</v>
      </c>
      <c r="D45" s="435" t="s">
        <v>1156</v>
      </c>
      <c r="E45" s="318">
        <v>1250</v>
      </c>
      <c r="F45" s="98">
        <f t="shared" si="2"/>
        <v>1500</v>
      </c>
      <c r="G45" s="231">
        <f t="shared" si="3"/>
        <v>1500</v>
      </c>
    </row>
    <row r="46" spans="1:7" x14ac:dyDescent="0.25">
      <c r="A46" s="398">
        <v>41</v>
      </c>
      <c r="B46" s="87" t="s">
        <v>1162</v>
      </c>
      <c r="C46" s="233">
        <v>2</v>
      </c>
      <c r="D46" s="435" t="s">
        <v>1156</v>
      </c>
      <c r="E46" s="318">
        <v>1250</v>
      </c>
      <c r="F46" s="98">
        <f t="shared" si="2"/>
        <v>1500</v>
      </c>
      <c r="G46" s="231">
        <f t="shared" si="3"/>
        <v>3000</v>
      </c>
    </row>
    <row r="47" spans="1:7" ht="26.4" x14ac:dyDescent="0.25">
      <c r="A47" s="398">
        <v>42</v>
      </c>
      <c r="B47" s="87" t="s">
        <v>1163</v>
      </c>
      <c r="C47" s="233">
        <v>1</v>
      </c>
      <c r="D47" s="435" t="s">
        <v>1156</v>
      </c>
      <c r="E47" s="318">
        <v>1250</v>
      </c>
      <c r="F47" s="98">
        <f t="shared" si="2"/>
        <v>1500</v>
      </c>
      <c r="G47" s="231">
        <f t="shared" si="3"/>
        <v>1500</v>
      </c>
    </row>
    <row r="48" spans="1:7" ht="26.4" x14ac:dyDescent="0.25">
      <c r="A48" s="398">
        <v>43</v>
      </c>
      <c r="B48" s="87" t="s">
        <v>1164</v>
      </c>
      <c r="C48" s="233">
        <v>1</v>
      </c>
      <c r="D48" s="435" t="s">
        <v>1156</v>
      </c>
      <c r="E48" s="318">
        <v>1250</v>
      </c>
      <c r="F48" s="98">
        <f t="shared" si="2"/>
        <v>1500</v>
      </c>
      <c r="G48" s="231">
        <f t="shared" si="3"/>
        <v>1500</v>
      </c>
    </row>
    <row r="49" spans="1:7" ht="26.4" x14ac:dyDescent="0.25">
      <c r="A49" s="398">
        <v>44</v>
      </c>
      <c r="B49" s="87" t="s">
        <v>1165</v>
      </c>
      <c r="C49" s="233">
        <v>10</v>
      </c>
      <c r="D49" s="435" t="s">
        <v>1166</v>
      </c>
      <c r="E49" s="318">
        <v>300</v>
      </c>
      <c r="F49" s="98">
        <f t="shared" si="2"/>
        <v>360</v>
      </c>
      <c r="G49" s="231">
        <f t="shared" si="3"/>
        <v>3600</v>
      </c>
    </row>
    <row r="50" spans="1:7" ht="26.4" x14ac:dyDescent="0.25">
      <c r="A50" s="398">
        <v>45</v>
      </c>
      <c r="B50" s="87" t="s">
        <v>1167</v>
      </c>
      <c r="C50" s="233">
        <v>1</v>
      </c>
      <c r="D50" s="435" t="s">
        <v>1168</v>
      </c>
      <c r="E50" s="318">
        <v>650</v>
      </c>
      <c r="F50" s="98">
        <f t="shared" si="2"/>
        <v>780</v>
      </c>
      <c r="G50" s="231">
        <f t="shared" si="3"/>
        <v>780</v>
      </c>
    </row>
    <row r="51" spans="1:7" ht="26.4" x14ac:dyDescent="0.25">
      <c r="A51" s="398">
        <v>46</v>
      </c>
      <c r="B51" s="87" t="s">
        <v>1169</v>
      </c>
      <c r="C51" s="233">
        <v>1</v>
      </c>
      <c r="D51" s="435" t="s">
        <v>1156</v>
      </c>
      <c r="E51" s="318">
        <v>1250</v>
      </c>
      <c r="F51" s="98">
        <f t="shared" si="2"/>
        <v>1500</v>
      </c>
      <c r="G51" s="231">
        <f t="shared" si="3"/>
        <v>1500</v>
      </c>
    </row>
    <row r="52" spans="1:7" x14ac:dyDescent="0.25">
      <c r="A52" s="398">
        <v>47</v>
      </c>
      <c r="B52" s="87" t="s">
        <v>1170</v>
      </c>
      <c r="C52" s="233">
        <v>5</v>
      </c>
      <c r="D52" s="435" t="s">
        <v>1159</v>
      </c>
      <c r="E52" s="318">
        <v>1250</v>
      </c>
      <c r="F52" s="98">
        <f t="shared" si="2"/>
        <v>1500</v>
      </c>
      <c r="G52" s="231">
        <f t="shared" si="3"/>
        <v>7500</v>
      </c>
    </row>
    <row r="53" spans="1:7" x14ac:dyDescent="0.25">
      <c r="A53" s="398">
        <v>48</v>
      </c>
      <c r="B53" s="80" t="s">
        <v>1171</v>
      </c>
      <c r="C53" s="67">
        <v>1</v>
      </c>
      <c r="D53" s="436" t="s">
        <v>1168</v>
      </c>
      <c r="E53" s="437">
        <v>650</v>
      </c>
      <c r="F53" s="98">
        <f t="shared" si="2"/>
        <v>780</v>
      </c>
      <c r="G53" s="231">
        <f t="shared" si="3"/>
        <v>780</v>
      </c>
    </row>
    <row r="54" spans="1:7" x14ac:dyDescent="0.25">
      <c r="A54" s="398">
        <v>49</v>
      </c>
      <c r="B54" s="87" t="s">
        <v>1172</v>
      </c>
      <c r="C54" s="233">
        <v>5</v>
      </c>
      <c r="D54" s="435" t="s">
        <v>1173</v>
      </c>
      <c r="E54" s="318">
        <v>1400</v>
      </c>
      <c r="F54" s="98">
        <f t="shared" si="2"/>
        <v>1680</v>
      </c>
      <c r="G54" s="231">
        <f t="shared" si="3"/>
        <v>8400</v>
      </c>
    </row>
    <row r="55" spans="1:7" x14ac:dyDescent="0.25">
      <c r="A55" s="398">
        <v>50</v>
      </c>
      <c r="B55" s="87" t="s">
        <v>1174</v>
      </c>
      <c r="C55" s="233">
        <v>1</v>
      </c>
      <c r="D55" s="435" t="s">
        <v>1156</v>
      </c>
      <c r="E55" s="318">
        <v>1250</v>
      </c>
      <c r="F55" s="98">
        <f t="shared" si="2"/>
        <v>1500</v>
      </c>
      <c r="G55" s="231">
        <f t="shared" si="3"/>
        <v>1500</v>
      </c>
    </row>
    <row r="56" spans="1:7" x14ac:dyDescent="0.25">
      <c r="A56" s="398">
        <v>51</v>
      </c>
      <c r="B56" s="87" t="s">
        <v>1175</v>
      </c>
      <c r="C56" s="233">
        <v>1</v>
      </c>
      <c r="D56" s="435" t="s">
        <v>1156</v>
      </c>
      <c r="E56" s="318">
        <v>1250</v>
      </c>
      <c r="F56" s="98">
        <f t="shared" si="2"/>
        <v>1500</v>
      </c>
      <c r="G56" s="231">
        <f t="shared" si="3"/>
        <v>1500</v>
      </c>
    </row>
    <row r="57" spans="1:7" ht="26.4" x14ac:dyDescent="0.25">
      <c r="A57" s="398">
        <v>52</v>
      </c>
      <c r="B57" s="87" t="s">
        <v>1176</v>
      </c>
      <c r="C57" s="233">
        <v>1</v>
      </c>
      <c r="D57" s="435" t="s">
        <v>1168</v>
      </c>
      <c r="E57" s="318">
        <v>650</v>
      </c>
      <c r="F57" s="98">
        <f t="shared" si="2"/>
        <v>780</v>
      </c>
      <c r="G57" s="231">
        <f t="shared" si="3"/>
        <v>780</v>
      </c>
    </row>
    <row r="58" spans="1:7" x14ac:dyDescent="0.25">
      <c r="A58" s="398">
        <v>53</v>
      </c>
      <c r="B58" s="87" t="s">
        <v>1177</v>
      </c>
      <c r="C58" s="233">
        <v>1</v>
      </c>
      <c r="D58" s="435" t="s">
        <v>1168</v>
      </c>
      <c r="E58" s="318">
        <v>350</v>
      </c>
      <c r="F58" s="98">
        <f t="shared" si="2"/>
        <v>420</v>
      </c>
      <c r="G58" s="231">
        <f t="shared" si="3"/>
        <v>420</v>
      </c>
    </row>
    <row r="59" spans="1:7" x14ac:dyDescent="0.25">
      <c r="A59" s="398">
        <v>54</v>
      </c>
      <c r="B59" s="64" t="s">
        <v>1178</v>
      </c>
      <c r="C59" s="67">
        <v>1</v>
      </c>
      <c r="D59" s="438"/>
      <c r="E59" s="439">
        <v>1250</v>
      </c>
      <c r="F59" s="98">
        <f t="shared" si="2"/>
        <v>1500</v>
      </c>
      <c r="G59" s="231">
        <f t="shared" si="3"/>
        <v>1500</v>
      </c>
    </row>
    <row r="60" spans="1:7" x14ac:dyDescent="0.25">
      <c r="A60" s="398">
        <v>55</v>
      </c>
      <c r="B60" s="111" t="s">
        <v>1179</v>
      </c>
      <c r="C60" s="106">
        <v>1</v>
      </c>
      <c r="D60" s="440" t="s">
        <v>1168</v>
      </c>
      <c r="E60" s="318">
        <v>650</v>
      </c>
      <c r="F60" s="98">
        <f t="shared" si="2"/>
        <v>780</v>
      </c>
      <c r="G60" s="231">
        <f t="shared" si="3"/>
        <v>780</v>
      </c>
    </row>
    <row r="61" spans="1:7" x14ac:dyDescent="0.25">
      <c r="A61" s="398">
        <v>56</v>
      </c>
      <c r="B61" s="87" t="s">
        <v>1180</v>
      </c>
      <c r="C61" s="233">
        <v>1</v>
      </c>
      <c r="D61" s="435" t="s">
        <v>1181</v>
      </c>
      <c r="E61" s="318">
        <v>1000</v>
      </c>
      <c r="F61" s="98">
        <f t="shared" si="2"/>
        <v>1200</v>
      </c>
      <c r="G61" s="231">
        <f t="shared" si="3"/>
        <v>1200</v>
      </c>
    </row>
    <row r="62" spans="1:7" x14ac:dyDescent="0.25">
      <c r="A62" s="398">
        <v>57</v>
      </c>
      <c r="B62" s="87" t="s">
        <v>1182</v>
      </c>
      <c r="C62" s="233">
        <v>1</v>
      </c>
      <c r="D62" s="435" t="s">
        <v>1183</v>
      </c>
      <c r="E62" s="318">
        <v>2400</v>
      </c>
      <c r="F62" s="98">
        <f t="shared" si="2"/>
        <v>2880</v>
      </c>
      <c r="G62" s="231">
        <f t="shared" si="3"/>
        <v>2880</v>
      </c>
    </row>
    <row r="63" spans="1:7" ht="26.4" x14ac:dyDescent="0.25">
      <c r="A63" s="398">
        <v>58</v>
      </c>
      <c r="B63" s="87" t="s">
        <v>1184</v>
      </c>
      <c r="C63" s="233">
        <v>1</v>
      </c>
      <c r="D63" s="435" t="s">
        <v>1185</v>
      </c>
      <c r="E63" s="318">
        <v>350</v>
      </c>
      <c r="F63" s="98">
        <f t="shared" si="2"/>
        <v>420</v>
      </c>
      <c r="G63" s="231">
        <f t="shared" si="3"/>
        <v>420</v>
      </c>
    </row>
    <row r="64" spans="1:7" x14ac:dyDescent="0.25">
      <c r="A64" s="398">
        <v>59</v>
      </c>
      <c r="B64" s="87" t="s">
        <v>1186</v>
      </c>
      <c r="C64" s="233">
        <v>1</v>
      </c>
      <c r="D64" s="435" t="s">
        <v>1185</v>
      </c>
      <c r="E64" s="318">
        <v>350</v>
      </c>
      <c r="F64" s="98">
        <f t="shared" si="2"/>
        <v>420</v>
      </c>
      <c r="G64" s="231">
        <f t="shared" si="3"/>
        <v>420</v>
      </c>
    </row>
    <row r="65" spans="1:7" x14ac:dyDescent="0.25">
      <c r="A65" s="398">
        <v>60</v>
      </c>
      <c r="B65" s="87" t="s">
        <v>1187</v>
      </c>
      <c r="C65" s="233">
        <v>5</v>
      </c>
      <c r="D65" s="435" t="s">
        <v>1168</v>
      </c>
      <c r="E65" s="318">
        <v>650</v>
      </c>
      <c r="F65" s="98">
        <f t="shared" si="2"/>
        <v>780</v>
      </c>
      <c r="G65" s="231">
        <f t="shared" si="3"/>
        <v>3900</v>
      </c>
    </row>
    <row r="66" spans="1:7" x14ac:dyDescent="0.25">
      <c r="A66" s="398">
        <v>61</v>
      </c>
      <c r="B66" s="87" t="s">
        <v>1188</v>
      </c>
      <c r="C66" s="233">
        <v>5</v>
      </c>
      <c r="D66" s="435" t="s">
        <v>1168</v>
      </c>
      <c r="E66" s="318">
        <v>650</v>
      </c>
      <c r="F66" s="98">
        <f t="shared" si="2"/>
        <v>780</v>
      </c>
      <c r="G66" s="231">
        <f t="shared" si="3"/>
        <v>3900</v>
      </c>
    </row>
    <row r="67" spans="1:7" ht="26.4" x14ac:dyDescent="0.25">
      <c r="A67" s="398">
        <v>62</v>
      </c>
      <c r="B67" s="87" t="s">
        <v>1189</v>
      </c>
      <c r="C67" s="233">
        <v>5</v>
      </c>
      <c r="D67" s="435" t="s">
        <v>1185</v>
      </c>
      <c r="E67" s="318">
        <v>350</v>
      </c>
      <c r="F67" s="98">
        <f t="shared" si="2"/>
        <v>420</v>
      </c>
      <c r="G67" s="231">
        <f t="shared" si="3"/>
        <v>2100</v>
      </c>
    </row>
    <row r="68" spans="1:7" x14ac:dyDescent="0.25">
      <c r="A68" s="398">
        <v>63</v>
      </c>
      <c r="B68" s="87" t="s">
        <v>1190</v>
      </c>
      <c r="C68" s="233">
        <v>1</v>
      </c>
      <c r="D68" s="435" t="s">
        <v>1183</v>
      </c>
      <c r="E68" s="318">
        <v>2400</v>
      </c>
      <c r="F68" s="98">
        <f t="shared" si="2"/>
        <v>2880</v>
      </c>
      <c r="G68" s="231">
        <f t="shared" si="3"/>
        <v>2880</v>
      </c>
    </row>
    <row r="69" spans="1:7" ht="26.4" x14ac:dyDescent="0.25">
      <c r="A69" s="398">
        <v>64</v>
      </c>
      <c r="B69" s="87" t="s">
        <v>1191</v>
      </c>
      <c r="C69" s="233">
        <v>1</v>
      </c>
      <c r="D69" s="435" t="s">
        <v>1156</v>
      </c>
      <c r="E69" s="318">
        <v>1250</v>
      </c>
      <c r="F69" s="98">
        <f t="shared" si="2"/>
        <v>1500</v>
      </c>
      <c r="G69" s="231">
        <f t="shared" si="3"/>
        <v>1500</v>
      </c>
    </row>
    <row r="70" spans="1:7" x14ac:dyDescent="0.25">
      <c r="A70" s="398">
        <v>65</v>
      </c>
      <c r="B70" s="87" t="s">
        <v>1192</v>
      </c>
      <c r="C70" s="233">
        <v>1</v>
      </c>
      <c r="D70" s="435" t="s">
        <v>1183</v>
      </c>
      <c r="E70" s="318">
        <v>2400</v>
      </c>
      <c r="F70" s="98">
        <f t="shared" si="2"/>
        <v>2880</v>
      </c>
      <c r="G70" s="231">
        <f t="shared" si="3"/>
        <v>2880</v>
      </c>
    </row>
    <row r="71" spans="1:7" ht="39.6" x14ac:dyDescent="0.25">
      <c r="A71" s="398">
        <v>66</v>
      </c>
      <c r="B71" s="64" t="s">
        <v>1193</v>
      </c>
      <c r="C71" s="67">
        <v>1</v>
      </c>
      <c r="D71" s="438" t="s">
        <v>1194</v>
      </c>
      <c r="E71" s="439">
        <v>650</v>
      </c>
      <c r="F71" s="98">
        <f t="shared" si="2"/>
        <v>780</v>
      </c>
      <c r="G71" s="231">
        <f t="shared" si="3"/>
        <v>780</v>
      </c>
    </row>
    <row r="72" spans="1:7" x14ac:dyDescent="0.25">
      <c r="A72" s="398">
        <v>67</v>
      </c>
      <c r="B72" s="441" t="s">
        <v>1195</v>
      </c>
      <c r="C72" s="233">
        <v>1</v>
      </c>
      <c r="D72" s="435" t="s">
        <v>1196</v>
      </c>
      <c r="E72" s="442">
        <v>2400</v>
      </c>
      <c r="F72" s="98">
        <f t="shared" si="2"/>
        <v>2880</v>
      </c>
      <c r="G72" s="231">
        <f t="shared" si="3"/>
        <v>2880</v>
      </c>
    </row>
    <row r="73" spans="1:7" ht="26.4" x14ac:dyDescent="0.25">
      <c r="A73" s="398">
        <v>68</v>
      </c>
      <c r="B73" s="279" t="s">
        <v>1197</v>
      </c>
      <c r="C73" s="233">
        <v>1</v>
      </c>
      <c r="D73" s="435" t="s">
        <v>1156</v>
      </c>
      <c r="E73" s="443">
        <v>1250</v>
      </c>
      <c r="F73" s="98">
        <f t="shared" si="2"/>
        <v>1500</v>
      </c>
      <c r="G73" s="231">
        <f t="shared" si="3"/>
        <v>1500</v>
      </c>
    </row>
    <row r="74" spans="1:7" x14ac:dyDescent="0.25">
      <c r="A74" s="398">
        <v>69</v>
      </c>
      <c r="B74" s="444" t="s">
        <v>1198</v>
      </c>
      <c r="C74" s="67">
        <v>1</v>
      </c>
      <c r="D74" s="438" t="s">
        <v>1199</v>
      </c>
      <c r="E74" s="445">
        <v>1250</v>
      </c>
      <c r="F74" s="98">
        <f t="shared" si="2"/>
        <v>1500</v>
      </c>
      <c r="G74" s="231">
        <f t="shared" si="3"/>
        <v>1500</v>
      </c>
    </row>
    <row r="75" spans="1:7" x14ac:dyDescent="0.25">
      <c r="A75" s="398">
        <v>70</v>
      </c>
      <c r="B75" s="279" t="s">
        <v>1200</v>
      </c>
      <c r="C75" s="233">
        <v>1</v>
      </c>
      <c r="D75" s="435" t="s">
        <v>1156</v>
      </c>
      <c r="E75" s="443">
        <v>1250</v>
      </c>
      <c r="F75" s="98">
        <f t="shared" si="2"/>
        <v>1500</v>
      </c>
      <c r="G75" s="231">
        <f t="shared" si="3"/>
        <v>1500</v>
      </c>
    </row>
    <row r="76" spans="1:7" x14ac:dyDescent="0.25">
      <c r="A76" s="398">
        <v>71</v>
      </c>
      <c r="B76" s="279" t="s">
        <v>1201</v>
      </c>
      <c r="C76" s="233">
        <v>1</v>
      </c>
      <c r="D76" s="435" t="s">
        <v>1185</v>
      </c>
      <c r="E76" s="443">
        <v>350</v>
      </c>
      <c r="F76" s="98">
        <f t="shared" si="2"/>
        <v>420</v>
      </c>
      <c r="G76" s="231">
        <f t="shared" si="3"/>
        <v>420</v>
      </c>
    </row>
    <row r="77" spans="1:7" x14ac:dyDescent="0.25">
      <c r="A77" s="398">
        <v>72</v>
      </c>
      <c r="B77" s="444" t="s">
        <v>1202</v>
      </c>
      <c r="C77" s="67">
        <v>1</v>
      </c>
      <c r="D77" s="438" t="s">
        <v>1194</v>
      </c>
      <c r="E77" s="445">
        <v>650</v>
      </c>
      <c r="F77" s="98">
        <f t="shared" si="2"/>
        <v>780</v>
      </c>
      <c r="G77" s="231">
        <f t="shared" si="3"/>
        <v>780</v>
      </c>
    </row>
    <row r="78" spans="1:7" ht="26.4" x14ac:dyDescent="0.25">
      <c r="A78" s="398">
        <v>73</v>
      </c>
      <c r="B78" s="444" t="s">
        <v>1203</v>
      </c>
      <c r="C78" s="67">
        <v>1</v>
      </c>
      <c r="D78" s="438" t="s">
        <v>1194</v>
      </c>
      <c r="E78" s="445">
        <v>650</v>
      </c>
      <c r="F78" s="98">
        <f t="shared" si="2"/>
        <v>780</v>
      </c>
      <c r="G78" s="231">
        <f t="shared" si="3"/>
        <v>780</v>
      </c>
    </row>
    <row r="79" spans="1:7" x14ac:dyDescent="0.25">
      <c r="A79" s="398">
        <v>74</v>
      </c>
      <c r="B79" s="279" t="s">
        <v>1204</v>
      </c>
      <c r="C79" s="233">
        <v>1</v>
      </c>
      <c r="D79" s="435" t="s">
        <v>1156</v>
      </c>
      <c r="E79" s="443">
        <v>1250</v>
      </c>
      <c r="F79" s="98">
        <f t="shared" si="2"/>
        <v>1500</v>
      </c>
      <c r="G79" s="231">
        <f t="shared" si="3"/>
        <v>1500</v>
      </c>
    </row>
    <row r="80" spans="1:7" x14ac:dyDescent="0.25">
      <c r="A80" s="398">
        <v>75</v>
      </c>
      <c r="B80" s="311" t="s">
        <v>1205</v>
      </c>
      <c r="C80" s="233">
        <v>3</v>
      </c>
      <c r="D80" s="435" t="s">
        <v>1110</v>
      </c>
      <c r="E80" s="443">
        <v>180</v>
      </c>
      <c r="F80" s="98">
        <f t="shared" si="2"/>
        <v>216</v>
      </c>
      <c r="G80" s="231">
        <f t="shared" si="3"/>
        <v>648</v>
      </c>
    </row>
    <row r="81" spans="1:7" x14ac:dyDescent="0.25">
      <c r="A81" s="398">
        <v>76</v>
      </c>
      <c r="B81" s="311" t="s">
        <v>1206</v>
      </c>
      <c r="C81" s="233">
        <v>2</v>
      </c>
      <c r="D81" s="435" t="s">
        <v>1110</v>
      </c>
      <c r="E81" s="443">
        <v>180</v>
      </c>
      <c r="F81" s="98">
        <f t="shared" si="2"/>
        <v>216</v>
      </c>
      <c r="G81" s="231">
        <f t="shared" si="3"/>
        <v>432</v>
      </c>
    </row>
    <row r="82" spans="1:7" ht="26.4" x14ac:dyDescent="0.25">
      <c r="A82" s="398">
        <v>77</v>
      </c>
      <c r="B82" s="311" t="s">
        <v>1207</v>
      </c>
      <c r="C82" s="233">
        <v>2</v>
      </c>
      <c r="D82" s="435" t="s">
        <v>1110</v>
      </c>
      <c r="E82" s="443">
        <v>200</v>
      </c>
      <c r="F82" s="98">
        <f t="shared" si="2"/>
        <v>240</v>
      </c>
      <c r="G82" s="231">
        <f t="shared" si="3"/>
        <v>480</v>
      </c>
    </row>
    <row r="83" spans="1:7" ht="39.6" x14ac:dyDescent="0.25">
      <c r="A83" s="398">
        <v>78</v>
      </c>
      <c r="B83" s="311" t="s">
        <v>1208</v>
      </c>
      <c r="C83" s="233">
        <v>6</v>
      </c>
      <c r="D83" s="435" t="s">
        <v>1110</v>
      </c>
      <c r="E83" s="443">
        <v>200</v>
      </c>
      <c r="F83" s="98">
        <f t="shared" si="2"/>
        <v>240</v>
      </c>
      <c r="G83" s="231">
        <f t="shared" si="3"/>
        <v>1440</v>
      </c>
    </row>
    <row r="84" spans="1:7" ht="26.4" x14ac:dyDescent="0.25">
      <c r="A84" s="398">
        <v>79</v>
      </c>
      <c r="B84" s="311" t="s">
        <v>1209</v>
      </c>
      <c r="C84" s="233">
        <v>3</v>
      </c>
      <c r="D84" s="435" t="s">
        <v>1110</v>
      </c>
      <c r="E84" s="443">
        <v>180</v>
      </c>
      <c r="F84" s="98">
        <f t="shared" si="2"/>
        <v>216</v>
      </c>
      <c r="G84" s="231">
        <f t="shared" si="3"/>
        <v>648</v>
      </c>
    </row>
    <row r="85" spans="1:7" ht="52.8" x14ac:dyDescent="0.25">
      <c r="A85" s="398">
        <v>80</v>
      </c>
      <c r="B85" s="311" t="s">
        <v>1210</v>
      </c>
      <c r="C85" s="233">
        <v>3</v>
      </c>
      <c r="D85" s="435" t="s">
        <v>1110</v>
      </c>
      <c r="E85" s="443">
        <v>200</v>
      </c>
      <c r="F85" s="98">
        <f t="shared" si="2"/>
        <v>240</v>
      </c>
      <c r="G85" s="231">
        <f t="shared" si="3"/>
        <v>720</v>
      </c>
    </row>
    <row r="86" spans="1:7" x14ac:dyDescent="0.25">
      <c r="A86" s="398">
        <v>81</v>
      </c>
      <c r="B86" s="311" t="s">
        <v>1211</v>
      </c>
      <c r="C86" s="233">
        <v>2</v>
      </c>
      <c r="D86" s="435" t="s">
        <v>1110</v>
      </c>
      <c r="E86" s="443">
        <v>200</v>
      </c>
      <c r="F86" s="98">
        <f t="shared" si="2"/>
        <v>240</v>
      </c>
      <c r="G86" s="231">
        <f t="shared" si="3"/>
        <v>480</v>
      </c>
    </row>
    <row r="87" spans="1:7" x14ac:dyDescent="0.25">
      <c r="A87" s="398">
        <v>82</v>
      </c>
      <c r="B87" s="311" t="s">
        <v>1212</v>
      </c>
      <c r="C87" s="233">
        <v>2</v>
      </c>
      <c r="D87" s="435" t="s">
        <v>1110</v>
      </c>
      <c r="E87" s="443">
        <v>200</v>
      </c>
      <c r="F87" s="98">
        <f t="shared" si="2"/>
        <v>240</v>
      </c>
      <c r="G87" s="231">
        <f t="shared" si="3"/>
        <v>480</v>
      </c>
    </row>
    <row r="88" spans="1:7" ht="26.4" x14ac:dyDescent="0.25">
      <c r="A88" s="398">
        <v>83</v>
      </c>
      <c r="B88" s="311" t="s">
        <v>1213</v>
      </c>
      <c r="C88" s="233">
        <v>4</v>
      </c>
      <c r="D88" s="435" t="s">
        <v>1106</v>
      </c>
      <c r="E88" s="443">
        <v>150</v>
      </c>
      <c r="F88" s="98">
        <f t="shared" si="2"/>
        <v>180</v>
      </c>
      <c r="G88" s="231">
        <f t="shared" si="3"/>
        <v>720</v>
      </c>
    </row>
    <row r="89" spans="1:7" x14ac:dyDescent="0.25">
      <c r="A89" s="398">
        <v>84</v>
      </c>
      <c r="B89" s="311" t="s">
        <v>1214</v>
      </c>
      <c r="C89" s="233">
        <v>2</v>
      </c>
      <c r="D89" s="435" t="s">
        <v>1106</v>
      </c>
      <c r="E89" s="443">
        <v>125</v>
      </c>
      <c r="F89" s="98">
        <f t="shared" si="2"/>
        <v>150</v>
      </c>
      <c r="G89" s="231">
        <f t="shared" si="3"/>
        <v>300</v>
      </c>
    </row>
    <row r="90" spans="1:7" x14ac:dyDescent="0.25">
      <c r="A90" s="398">
        <v>85</v>
      </c>
      <c r="B90" s="311" t="s">
        <v>1215</v>
      </c>
      <c r="C90" s="233">
        <v>3</v>
      </c>
      <c r="D90" s="435" t="s">
        <v>1110</v>
      </c>
      <c r="E90" s="443">
        <v>200</v>
      </c>
      <c r="F90" s="98">
        <f t="shared" si="2"/>
        <v>240</v>
      </c>
      <c r="G90" s="231">
        <f t="shared" si="3"/>
        <v>720</v>
      </c>
    </row>
    <row r="91" spans="1:7" x14ac:dyDescent="0.25">
      <c r="A91" s="398">
        <v>86</v>
      </c>
      <c r="B91" s="311" t="s">
        <v>1216</v>
      </c>
      <c r="C91" s="233">
        <v>3</v>
      </c>
      <c r="D91" s="435" t="s">
        <v>1110</v>
      </c>
      <c r="E91" s="443">
        <v>360</v>
      </c>
      <c r="F91" s="98">
        <f t="shared" si="2"/>
        <v>432</v>
      </c>
      <c r="G91" s="231">
        <f t="shared" si="3"/>
        <v>1296</v>
      </c>
    </row>
    <row r="92" spans="1:7" ht="26.4" x14ac:dyDescent="0.25">
      <c r="A92" s="398">
        <v>87</v>
      </c>
      <c r="B92" s="311" t="s">
        <v>1217</v>
      </c>
      <c r="C92" s="233">
        <v>50</v>
      </c>
      <c r="D92" s="435" t="s">
        <v>1106</v>
      </c>
      <c r="E92" s="443">
        <v>140</v>
      </c>
      <c r="F92" s="98">
        <f t="shared" si="2"/>
        <v>168</v>
      </c>
      <c r="G92" s="231">
        <f t="shared" si="3"/>
        <v>8400</v>
      </c>
    </row>
    <row r="93" spans="1:7" ht="26.4" x14ac:dyDescent="0.25">
      <c r="A93" s="398">
        <v>88</v>
      </c>
      <c r="B93" s="311" t="s">
        <v>1218</v>
      </c>
      <c r="C93" s="233">
        <v>8</v>
      </c>
      <c r="D93" s="435" t="s">
        <v>1110</v>
      </c>
      <c r="E93" s="446">
        <v>200</v>
      </c>
      <c r="F93" s="98">
        <f t="shared" si="2"/>
        <v>240</v>
      </c>
      <c r="G93" s="231">
        <f t="shared" si="3"/>
        <v>1920</v>
      </c>
    </row>
    <row r="94" spans="1:7" ht="26.4" x14ac:dyDescent="0.25">
      <c r="A94" s="398">
        <v>89</v>
      </c>
      <c r="B94" s="311" t="s">
        <v>1219</v>
      </c>
      <c r="C94" s="233">
        <v>1</v>
      </c>
      <c r="D94" s="435" t="s">
        <v>1110</v>
      </c>
      <c r="E94" s="446">
        <v>200</v>
      </c>
      <c r="F94" s="98">
        <f t="shared" si="2"/>
        <v>240</v>
      </c>
      <c r="G94" s="231">
        <f t="shared" si="3"/>
        <v>240</v>
      </c>
    </row>
    <row r="95" spans="1:7" ht="26.4" x14ac:dyDescent="0.25">
      <c r="A95" s="398">
        <v>90</v>
      </c>
      <c r="B95" s="311" t="s">
        <v>1220</v>
      </c>
      <c r="C95" s="233">
        <v>1</v>
      </c>
      <c r="D95" s="435" t="s">
        <v>1110</v>
      </c>
      <c r="E95" s="446">
        <v>200</v>
      </c>
      <c r="F95" s="98">
        <f t="shared" si="2"/>
        <v>240</v>
      </c>
      <c r="G95" s="231">
        <f t="shared" si="3"/>
        <v>240</v>
      </c>
    </row>
    <row r="96" spans="1:7" ht="26.4" x14ac:dyDescent="0.25">
      <c r="A96" s="398">
        <v>91</v>
      </c>
      <c r="B96" s="311" t="s">
        <v>1221</v>
      </c>
      <c r="C96" s="233">
        <v>1</v>
      </c>
      <c r="D96" s="435" t="s">
        <v>1110</v>
      </c>
      <c r="E96" s="446">
        <v>200</v>
      </c>
      <c r="F96" s="98">
        <f t="shared" si="2"/>
        <v>240</v>
      </c>
      <c r="G96" s="231">
        <f t="shared" si="3"/>
        <v>240</v>
      </c>
    </row>
    <row r="97" spans="1:8" ht="26.4" x14ac:dyDescent="0.25">
      <c r="A97" s="398">
        <v>92</v>
      </c>
      <c r="B97" s="311" t="s">
        <v>1222</v>
      </c>
      <c r="C97" s="233">
        <v>1</v>
      </c>
      <c r="D97" s="435" t="s">
        <v>1110</v>
      </c>
      <c r="E97" s="446">
        <v>400</v>
      </c>
      <c r="F97" s="98">
        <f t="shared" si="2"/>
        <v>480</v>
      </c>
      <c r="G97" s="231">
        <f t="shared" si="3"/>
        <v>480</v>
      </c>
    </row>
    <row r="98" spans="1:8" ht="26.4" x14ac:dyDescent="0.25">
      <c r="A98" s="398">
        <v>93</v>
      </c>
      <c r="B98" s="311" t="s">
        <v>1223</v>
      </c>
      <c r="C98" s="233">
        <v>1</v>
      </c>
      <c r="D98" s="435" t="s">
        <v>1110</v>
      </c>
      <c r="E98" s="446">
        <v>200</v>
      </c>
      <c r="F98" s="98">
        <f t="shared" si="2"/>
        <v>240</v>
      </c>
      <c r="G98" s="231">
        <f t="shared" si="3"/>
        <v>240</v>
      </c>
    </row>
    <row r="99" spans="1:8" x14ac:dyDescent="0.25">
      <c r="A99" s="398">
        <v>94</v>
      </c>
      <c r="B99" s="231" t="s">
        <v>1224</v>
      </c>
      <c r="C99" s="110">
        <v>5</v>
      </c>
      <c r="D99" s="435" t="s">
        <v>1110</v>
      </c>
      <c r="E99" s="446">
        <v>300</v>
      </c>
      <c r="F99" s="98">
        <f t="shared" si="2"/>
        <v>360</v>
      </c>
      <c r="G99" s="231">
        <f t="shared" si="3"/>
        <v>1800</v>
      </c>
    </row>
    <row r="100" spans="1:8" ht="26.4" x14ac:dyDescent="0.25">
      <c r="A100" s="398">
        <v>95</v>
      </c>
      <c r="B100" s="311" t="s">
        <v>1225</v>
      </c>
      <c r="C100" s="110">
        <v>2</v>
      </c>
      <c r="D100" s="435" t="s">
        <v>1110</v>
      </c>
      <c r="E100" s="446">
        <v>400</v>
      </c>
      <c r="F100" s="98">
        <f t="shared" si="2"/>
        <v>480</v>
      </c>
      <c r="G100" s="231">
        <f t="shared" si="3"/>
        <v>960</v>
      </c>
    </row>
    <row r="101" spans="1:8" x14ac:dyDescent="0.25">
      <c r="A101" s="398">
        <v>96</v>
      </c>
      <c r="B101" s="447" t="s">
        <v>1226</v>
      </c>
      <c r="C101" s="448">
        <v>1</v>
      </c>
      <c r="D101" s="231" t="s">
        <v>160</v>
      </c>
      <c r="E101" s="319">
        <v>1485</v>
      </c>
      <c r="F101" s="98">
        <f t="shared" si="2"/>
        <v>1782</v>
      </c>
      <c r="G101" s="231">
        <f t="shared" si="3"/>
        <v>1782</v>
      </c>
    </row>
    <row r="102" spans="1:8" x14ac:dyDescent="0.25">
      <c r="A102" s="398">
        <v>97</v>
      </c>
      <c r="B102" s="156" t="s">
        <v>1227</v>
      </c>
      <c r="C102" s="83">
        <v>1</v>
      </c>
      <c r="D102" s="231" t="s">
        <v>160</v>
      </c>
      <c r="E102" s="319">
        <v>1580</v>
      </c>
      <c r="F102" s="98">
        <f t="shared" si="2"/>
        <v>1896</v>
      </c>
      <c r="G102" s="231">
        <f t="shared" si="3"/>
        <v>1896</v>
      </c>
    </row>
    <row r="103" spans="1:8" ht="15.6" x14ac:dyDescent="0.3">
      <c r="A103" s="398">
        <v>98</v>
      </c>
      <c r="B103" s="449" t="s">
        <v>1228</v>
      </c>
      <c r="C103" s="450">
        <v>1</v>
      </c>
      <c r="D103" s="231" t="s">
        <v>160</v>
      </c>
      <c r="E103" s="319">
        <v>1580</v>
      </c>
      <c r="F103" s="98">
        <f t="shared" si="2"/>
        <v>1896</v>
      </c>
      <c r="G103" s="231">
        <f t="shared" si="3"/>
        <v>1896</v>
      </c>
    </row>
    <row r="104" spans="1:8" ht="15.6" x14ac:dyDescent="0.3">
      <c r="A104" s="398">
        <v>99</v>
      </c>
      <c r="B104" s="449" t="s">
        <v>1229</v>
      </c>
      <c r="C104" s="450">
        <v>1</v>
      </c>
      <c r="D104" s="231" t="s">
        <v>160</v>
      </c>
      <c r="E104" s="319">
        <v>1580</v>
      </c>
      <c r="F104" s="98">
        <f t="shared" si="2"/>
        <v>1896</v>
      </c>
      <c r="G104" s="231">
        <f t="shared" si="3"/>
        <v>1896</v>
      </c>
    </row>
    <row r="105" spans="1:8" ht="15.6" x14ac:dyDescent="0.3">
      <c r="A105" s="398">
        <v>100</v>
      </c>
      <c r="B105" s="449" t="s">
        <v>1230</v>
      </c>
      <c r="C105" s="450">
        <v>1</v>
      </c>
      <c r="D105" s="231" t="s">
        <v>160</v>
      </c>
      <c r="E105" s="319">
        <v>1649</v>
      </c>
      <c r="F105" s="98">
        <f t="shared" ref="F105:F111" si="4">E105*1.2</f>
        <v>1978.8</v>
      </c>
      <c r="G105" s="231">
        <f t="shared" ref="G105:G111" si="5">C105*F105</f>
        <v>1978.8</v>
      </c>
    </row>
    <row r="106" spans="1:8" ht="15.6" x14ac:dyDescent="0.3">
      <c r="A106" s="398">
        <v>101</v>
      </c>
      <c r="B106" s="449" t="s">
        <v>1231</v>
      </c>
      <c r="C106" s="450">
        <v>1</v>
      </c>
      <c r="D106" s="231" t="s">
        <v>160</v>
      </c>
      <c r="E106" s="319">
        <v>1649</v>
      </c>
      <c r="F106" s="98">
        <f t="shared" si="4"/>
        <v>1978.8</v>
      </c>
      <c r="G106" s="231">
        <f t="shared" si="5"/>
        <v>1978.8</v>
      </c>
    </row>
    <row r="107" spans="1:8" x14ac:dyDescent="0.25">
      <c r="A107" s="398">
        <v>102</v>
      </c>
      <c r="B107" s="449" t="s">
        <v>1232</v>
      </c>
      <c r="C107" s="82">
        <v>1</v>
      </c>
      <c r="D107" s="231" t="s">
        <v>160</v>
      </c>
      <c r="E107" s="319">
        <v>1649</v>
      </c>
      <c r="F107" s="98">
        <f t="shared" si="4"/>
        <v>1978.8</v>
      </c>
      <c r="G107" s="231">
        <f t="shared" si="5"/>
        <v>1978.8</v>
      </c>
    </row>
    <row r="108" spans="1:8" x14ac:dyDescent="0.25">
      <c r="A108" s="398">
        <v>103</v>
      </c>
      <c r="B108" s="449" t="s">
        <v>1233</v>
      </c>
      <c r="C108" s="82">
        <v>1</v>
      </c>
      <c r="D108" s="231" t="s">
        <v>160</v>
      </c>
      <c r="E108" s="319">
        <v>1649</v>
      </c>
      <c r="F108" s="98">
        <f t="shared" si="4"/>
        <v>1978.8</v>
      </c>
      <c r="G108" s="231">
        <f t="shared" si="5"/>
        <v>1978.8</v>
      </c>
      <c r="H108" s="22">
        <f>SUM(G101:G108)</f>
        <v>15385.199999999997</v>
      </c>
    </row>
    <row r="109" spans="1:8" x14ac:dyDescent="0.25">
      <c r="A109" s="398">
        <v>104</v>
      </c>
      <c r="B109" s="87" t="s">
        <v>1234</v>
      </c>
      <c r="C109" s="233">
        <v>1</v>
      </c>
      <c r="D109" s="234" t="s">
        <v>1168</v>
      </c>
      <c r="E109" s="319">
        <v>1300</v>
      </c>
      <c r="F109" s="98">
        <f t="shared" si="4"/>
        <v>1560</v>
      </c>
      <c r="G109" s="231">
        <f t="shared" si="5"/>
        <v>1560</v>
      </c>
    </row>
    <row r="110" spans="1:8" x14ac:dyDescent="0.25">
      <c r="A110" s="398">
        <v>105</v>
      </c>
      <c r="B110" s="279" t="s">
        <v>1235</v>
      </c>
      <c r="C110" s="233">
        <v>1</v>
      </c>
      <c r="D110" s="234" t="s">
        <v>1173</v>
      </c>
      <c r="E110" s="319">
        <v>1300</v>
      </c>
      <c r="F110" s="98">
        <f t="shared" si="4"/>
        <v>1560</v>
      </c>
      <c r="G110" s="231">
        <f t="shared" si="5"/>
        <v>1560</v>
      </c>
    </row>
    <row r="111" spans="1:8" x14ac:dyDescent="0.25">
      <c r="A111" s="398">
        <v>106</v>
      </c>
      <c r="B111" s="279" t="s">
        <v>1236</v>
      </c>
      <c r="C111" s="233">
        <v>1</v>
      </c>
      <c r="D111" s="234" t="s">
        <v>1173</v>
      </c>
      <c r="E111" s="319">
        <v>1300</v>
      </c>
      <c r="F111" s="98">
        <f t="shared" si="4"/>
        <v>1560</v>
      </c>
      <c r="G111" s="231">
        <f t="shared" si="5"/>
        <v>1560</v>
      </c>
    </row>
    <row r="112" spans="1:8" ht="14.4" x14ac:dyDescent="0.3">
      <c r="A112" s="398">
        <v>107</v>
      </c>
      <c r="B112" s="165" t="s">
        <v>1242</v>
      </c>
      <c r="C112" s="546">
        <v>1</v>
      </c>
      <c r="D112" s="448" t="s">
        <v>1241</v>
      </c>
      <c r="E112" s="378">
        <v>1475</v>
      </c>
      <c r="F112" s="378">
        <f>E112*1.2</f>
        <v>1770</v>
      </c>
      <c r="G112" s="378">
        <f>C112*F112</f>
        <v>1770</v>
      </c>
    </row>
    <row r="113" spans="1:8" ht="14.4" x14ac:dyDescent="0.3">
      <c r="A113" s="398">
        <v>108</v>
      </c>
      <c r="B113" s="87" t="s">
        <v>1243</v>
      </c>
      <c r="C113" s="546">
        <v>1</v>
      </c>
      <c r="D113" s="448" t="s">
        <v>1241</v>
      </c>
      <c r="E113" s="378">
        <v>1475</v>
      </c>
      <c r="F113" s="378">
        <f>E113*1.2</f>
        <v>1770</v>
      </c>
      <c r="G113" s="378">
        <f>C113*F113</f>
        <v>1770</v>
      </c>
    </row>
    <row r="122" spans="1:8" ht="13.8" x14ac:dyDescent="0.25">
      <c r="F122" s="22" t="s">
        <v>478</v>
      </c>
      <c r="G122" s="22">
        <f>SUM(G5:G121)</f>
        <v>173357.79999999996</v>
      </c>
      <c r="H122" s="3" t="s">
        <v>1457</v>
      </c>
    </row>
  </sheetData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7" workbookViewId="0">
      <selection activeCell="H19" sqref="H19"/>
    </sheetView>
  </sheetViews>
  <sheetFormatPr defaultColWidth="9.109375" defaultRowHeight="14.4" x14ac:dyDescent="0.3"/>
  <cols>
    <col min="1" max="1" width="9.109375" style="36"/>
    <col min="2" max="2" width="46" style="36" customWidth="1"/>
    <col min="3" max="3" width="7.5546875" style="36" customWidth="1"/>
    <col min="4" max="4" width="17.109375" style="36" customWidth="1"/>
    <col min="5" max="5" width="10.5546875" style="36" customWidth="1"/>
    <col min="6" max="6" width="10" style="36" customWidth="1"/>
    <col min="7" max="7" width="10.44140625" style="36" customWidth="1"/>
    <col min="8" max="10" width="9.109375" style="36"/>
    <col min="11" max="11" width="11.109375" style="36" customWidth="1"/>
    <col min="12" max="12" width="9.109375" style="36"/>
    <col min="13" max="13" width="45.88671875" style="36" customWidth="1"/>
    <col min="14" max="16384" width="9.109375" style="36"/>
  </cols>
  <sheetData>
    <row r="1" spans="1:13" ht="17.399999999999999" x14ac:dyDescent="0.3">
      <c r="A1" s="2" t="s">
        <v>156</v>
      </c>
      <c r="B1" s="2"/>
      <c r="C1" s="2"/>
      <c r="D1" s="2"/>
      <c r="E1" s="452"/>
      <c r="F1" s="55" t="s">
        <v>464</v>
      </c>
      <c r="G1" s="56"/>
      <c r="H1" s="56"/>
      <c r="I1" s="56"/>
      <c r="J1" s="56"/>
      <c r="K1" s="57">
        <v>20830</v>
      </c>
      <c r="L1" s="58" t="s">
        <v>465</v>
      </c>
    </row>
    <row r="2" spans="1:13" ht="17.399999999999999" x14ac:dyDescent="0.3">
      <c r="A2" s="2" t="s">
        <v>1246</v>
      </c>
      <c r="B2" s="2"/>
      <c r="C2" s="2"/>
      <c r="D2" s="2"/>
      <c r="E2" s="2"/>
      <c r="F2" s="2"/>
      <c r="G2" s="2"/>
      <c r="H2" s="2"/>
    </row>
    <row r="3" spans="1:13" x14ac:dyDescent="0.3">
      <c r="A3" s="4"/>
      <c r="B3" s="5"/>
      <c r="C3" s="453"/>
      <c r="D3" s="43"/>
    </row>
    <row r="4" spans="1:13" ht="27" x14ac:dyDescent="0.3">
      <c r="A4" s="93" t="s">
        <v>105</v>
      </c>
      <c r="B4" s="93" t="s">
        <v>1</v>
      </c>
      <c r="C4" s="454" t="s">
        <v>2</v>
      </c>
      <c r="D4" s="455" t="s">
        <v>3</v>
      </c>
      <c r="E4" s="456" t="s">
        <v>1103</v>
      </c>
      <c r="F4" s="456" t="s">
        <v>511</v>
      </c>
      <c r="G4" s="457" t="s">
        <v>1104</v>
      </c>
      <c r="H4" s="43"/>
    </row>
    <row r="5" spans="1:13" x14ac:dyDescent="0.3">
      <c r="A5" s="93"/>
      <c r="B5" s="93"/>
      <c r="C5" s="458"/>
      <c r="D5" s="455"/>
      <c r="E5" s="459"/>
      <c r="F5" s="459"/>
      <c r="G5" s="460"/>
      <c r="H5" s="43"/>
    </row>
    <row r="6" spans="1:13" ht="26.4" x14ac:dyDescent="0.3">
      <c r="A6" s="461">
        <v>1</v>
      </c>
      <c r="B6" s="87" t="s">
        <v>1247</v>
      </c>
      <c r="C6" s="462">
        <v>80</v>
      </c>
      <c r="D6" s="234" t="s">
        <v>1248</v>
      </c>
      <c r="E6" s="463">
        <v>21</v>
      </c>
      <c r="F6" s="463">
        <f>E6*1.2</f>
        <v>25.2</v>
      </c>
      <c r="G6" s="461">
        <f>C6*F6</f>
        <v>2016</v>
      </c>
      <c r="H6" s="464"/>
      <c r="M6" s="45"/>
    </row>
    <row r="7" spans="1:13" x14ac:dyDescent="0.3">
      <c r="A7" s="93">
        <v>2</v>
      </c>
      <c r="B7" s="87" t="s">
        <v>1249</v>
      </c>
      <c r="C7" s="465">
        <v>40</v>
      </c>
      <c r="D7" s="234" t="s">
        <v>1248</v>
      </c>
      <c r="E7" s="463">
        <v>21</v>
      </c>
      <c r="F7" s="463">
        <f t="shared" ref="F7:F17" si="0">E7*1.2</f>
        <v>25.2</v>
      </c>
      <c r="G7" s="461">
        <f t="shared" ref="G7:G17" si="1">C7*F7</f>
        <v>1008</v>
      </c>
      <c r="H7" s="29"/>
    </row>
    <row r="8" spans="1:13" ht="26.4" x14ac:dyDescent="0.3">
      <c r="A8" s="461">
        <v>3</v>
      </c>
      <c r="B8" s="87" t="s">
        <v>1250</v>
      </c>
      <c r="C8" s="465">
        <v>80</v>
      </c>
      <c r="D8" s="234" t="s">
        <v>1248</v>
      </c>
      <c r="E8" s="463">
        <v>21</v>
      </c>
      <c r="F8" s="463">
        <f t="shared" si="0"/>
        <v>25.2</v>
      </c>
      <c r="G8" s="461">
        <f t="shared" si="1"/>
        <v>2016</v>
      </c>
      <c r="H8" s="29"/>
    </row>
    <row r="9" spans="1:13" ht="26.4" x14ac:dyDescent="0.3">
      <c r="A9" s="93">
        <v>4</v>
      </c>
      <c r="B9" s="87" t="s">
        <v>1251</v>
      </c>
      <c r="C9" s="465">
        <v>80</v>
      </c>
      <c r="D9" s="234" t="s">
        <v>1248</v>
      </c>
      <c r="E9" s="463">
        <v>21</v>
      </c>
      <c r="F9" s="463">
        <f t="shared" si="0"/>
        <v>25.2</v>
      </c>
      <c r="G9" s="461">
        <f t="shared" si="1"/>
        <v>2016</v>
      </c>
      <c r="H9" s="29"/>
    </row>
    <row r="10" spans="1:13" ht="39.6" x14ac:dyDescent="0.3">
      <c r="A10" s="461">
        <v>5</v>
      </c>
      <c r="B10" s="87" t="s">
        <v>1252</v>
      </c>
      <c r="C10" s="93">
        <v>70</v>
      </c>
      <c r="D10" s="234" t="s">
        <v>1248</v>
      </c>
      <c r="E10" s="463">
        <v>40</v>
      </c>
      <c r="F10" s="463">
        <f t="shared" si="0"/>
        <v>48</v>
      </c>
      <c r="G10" s="461">
        <f t="shared" si="1"/>
        <v>3360</v>
      </c>
      <c r="H10" s="29"/>
    </row>
    <row r="11" spans="1:13" ht="39.6" x14ac:dyDescent="0.3">
      <c r="A11" s="93">
        <v>6</v>
      </c>
      <c r="B11" s="87" t="s">
        <v>1253</v>
      </c>
      <c r="C11" s="466">
        <v>60</v>
      </c>
      <c r="D11" s="234" t="s">
        <v>1248</v>
      </c>
      <c r="E11" s="463">
        <v>40</v>
      </c>
      <c r="F11" s="463">
        <f t="shared" si="0"/>
        <v>48</v>
      </c>
      <c r="G11" s="461">
        <f t="shared" si="1"/>
        <v>2880</v>
      </c>
      <c r="H11" s="29"/>
    </row>
    <row r="12" spans="1:13" ht="39.6" x14ac:dyDescent="0.3">
      <c r="A12" s="461">
        <v>7</v>
      </c>
      <c r="B12" s="87" t="s">
        <v>1254</v>
      </c>
      <c r="C12" s="93">
        <v>50</v>
      </c>
      <c r="D12" s="234" t="s">
        <v>1248</v>
      </c>
      <c r="E12" s="463">
        <v>40</v>
      </c>
      <c r="F12" s="463">
        <f t="shared" si="0"/>
        <v>48</v>
      </c>
      <c r="G12" s="461">
        <f t="shared" si="1"/>
        <v>2400</v>
      </c>
      <c r="H12" s="29"/>
    </row>
    <row r="13" spans="1:13" ht="39.6" x14ac:dyDescent="0.3">
      <c r="A13" s="93">
        <v>8</v>
      </c>
      <c r="B13" s="87" t="s">
        <v>1255</v>
      </c>
      <c r="C13" s="93">
        <v>20</v>
      </c>
      <c r="D13" s="234" t="s">
        <v>1248</v>
      </c>
      <c r="E13" s="463">
        <v>40</v>
      </c>
      <c r="F13" s="463">
        <f t="shared" si="0"/>
        <v>48</v>
      </c>
      <c r="G13" s="461">
        <f t="shared" si="1"/>
        <v>960</v>
      </c>
      <c r="H13" s="29"/>
    </row>
    <row r="14" spans="1:13" ht="26.4" x14ac:dyDescent="0.3">
      <c r="A14" s="461">
        <v>9</v>
      </c>
      <c r="B14" s="87" t="s">
        <v>1256</v>
      </c>
      <c r="C14" s="93">
        <v>50</v>
      </c>
      <c r="D14" s="234" t="s">
        <v>1248</v>
      </c>
      <c r="E14" s="463">
        <v>40</v>
      </c>
      <c r="F14" s="463">
        <f t="shared" si="0"/>
        <v>48</v>
      </c>
      <c r="G14" s="461">
        <f t="shared" si="1"/>
        <v>2400</v>
      </c>
      <c r="H14" s="29"/>
    </row>
    <row r="15" spans="1:13" ht="39.6" x14ac:dyDescent="0.3">
      <c r="A15" s="93">
        <v>10</v>
      </c>
      <c r="B15" s="87" t="s">
        <v>1257</v>
      </c>
      <c r="C15" s="93">
        <v>40</v>
      </c>
      <c r="D15" s="234" t="s">
        <v>1248</v>
      </c>
      <c r="E15" s="463">
        <v>40</v>
      </c>
      <c r="F15" s="463">
        <f t="shared" si="0"/>
        <v>48</v>
      </c>
      <c r="G15" s="461">
        <f t="shared" si="1"/>
        <v>1920</v>
      </c>
      <c r="H15" s="29"/>
    </row>
    <row r="16" spans="1:13" ht="26.4" x14ac:dyDescent="0.3">
      <c r="A16" s="461">
        <v>11</v>
      </c>
      <c r="B16" s="87" t="s">
        <v>1258</v>
      </c>
      <c r="C16" s="461">
        <v>60</v>
      </c>
      <c r="D16" s="234" t="s">
        <v>1248</v>
      </c>
      <c r="E16" s="463">
        <v>40</v>
      </c>
      <c r="F16" s="463">
        <f t="shared" si="0"/>
        <v>48</v>
      </c>
      <c r="G16" s="461">
        <f t="shared" si="1"/>
        <v>2880</v>
      </c>
      <c r="H16" s="29"/>
    </row>
    <row r="17" spans="1:8" x14ac:dyDescent="0.3">
      <c r="A17" s="93">
        <v>12</v>
      </c>
      <c r="B17" s="87" t="s">
        <v>1259</v>
      </c>
      <c r="C17" s="461">
        <v>30</v>
      </c>
      <c r="D17" s="234" t="s">
        <v>1248</v>
      </c>
      <c r="E17" s="97">
        <v>31</v>
      </c>
      <c r="F17" s="463">
        <f t="shared" si="0"/>
        <v>37.199999999999996</v>
      </c>
      <c r="G17" s="461">
        <f t="shared" si="1"/>
        <v>1115.9999999999998</v>
      </c>
      <c r="H17" s="29"/>
    </row>
    <row r="18" spans="1:8" x14ac:dyDescent="0.3">
      <c r="A18" s="45"/>
      <c r="B18" s="39"/>
      <c r="C18" s="1"/>
      <c r="D18" s="15"/>
      <c r="E18" s="32"/>
      <c r="F18" s="29"/>
      <c r="G18" s="29"/>
      <c r="H18" s="29"/>
    </row>
    <row r="19" spans="1:8" x14ac:dyDescent="0.3">
      <c r="A19" s="45"/>
      <c r="B19" s="39"/>
      <c r="C19" s="1"/>
      <c r="D19" s="15"/>
      <c r="E19" s="32"/>
      <c r="F19" s="29" t="s">
        <v>478</v>
      </c>
      <c r="G19" s="29">
        <f>SUM(G6:G17)</f>
        <v>24972</v>
      </c>
      <c r="H19" s="29" t="s">
        <v>1457</v>
      </c>
    </row>
    <row r="20" spans="1:8" ht="15.6" x14ac:dyDescent="0.3">
      <c r="A20" s="45"/>
      <c r="B20" s="46"/>
      <c r="C20" s="1"/>
      <c r="E20" s="467"/>
      <c r="F20" s="29"/>
      <c r="G20" s="29"/>
      <c r="H20" s="29"/>
    </row>
    <row r="21" spans="1:8" x14ac:dyDescent="0.3">
      <c r="A21" s="45"/>
      <c r="B21" s="39"/>
      <c r="C21" s="1"/>
      <c r="D21" s="15"/>
      <c r="E21" s="32"/>
      <c r="F21" s="29"/>
      <c r="G21" s="29"/>
      <c r="H21" s="29"/>
    </row>
    <row r="22" spans="1:8" x14ac:dyDescent="0.3">
      <c r="A22" s="47"/>
      <c r="B22" s="48"/>
      <c r="C22" s="1"/>
      <c r="D22" s="15"/>
      <c r="E22" s="32"/>
      <c r="F22" s="29"/>
      <c r="G22" s="29"/>
      <c r="H22" s="29"/>
    </row>
    <row r="23" spans="1:8" x14ac:dyDescent="0.3">
      <c r="A23" s="47"/>
      <c r="B23" s="48"/>
      <c r="C23" s="49"/>
      <c r="D23" s="15"/>
      <c r="E23" s="32"/>
      <c r="F23" s="29"/>
      <c r="G23" s="29"/>
      <c r="H23" s="29"/>
    </row>
    <row r="24" spans="1:8" x14ac:dyDescent="0.3">
      <c r="A24" s="35"/>
      <c r="B24" s="35"/>
      <c r="C24" s="35"/>
      <c r="D24" s="35"/>
      <c r="E24" s="35"/>
      <c r="F24" s="35"/>
    </row>
    <row r="25" spans="1:8" ht="15.6" x14ac:dyDescent="0.3">
      <c r="A25" s="35"/>
      <c r="B25" s="50"/>
      <c r="C25" s="35"/>
      <c r="D25" s="35"/>
      <c r="E25" s="468"/>
      <c r="F25" s="35"/>
    </row>
    <row r="26" spans="1:8" x14ac:dyDescent="0.3">
      <c r="A26" s="35"/>
      <c r="B26" s="50"/>
      <c r="C26" s="35"/>
      <c r="D26" s="35"/>
      <c r="E26" s="35"/>
      <c r="F26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стойности</vt:lpstr>
      <vt:lpstr>OP1</vt:lpstr>
      <vt:lpstr>OP2</vt:lpstr>
      <vt:lpstr>OP3</vt:lpstr>
      <vt:lpstr>OP4</vt:lpstr>
      <vt:lpstr>OP5</vt:lpstr>
      <vt:lpstr>OP6</vt:lpstr>
      <vt:lpstr>OP7</vt:lpstr>
      <vt:lpstr>Skyla-VB1</vt:lpstr>
      <vt:lpstr>хем_Exigo</vt:lpstr>
      <vt:lpstr>Idexx</vt:lpstr>
      <vt:lpstr>UV-VIS</vt:lpstr>
      <vt:lpstr>хем_BC5000</vt:lpstr>
      <vt:lpstr>хем-BS120</vt:lpstr>
      <vt:lpstr>лаб_тест</vt:lpstr>
      <vt:lpstr>I-Chroma</vt:lpstr>
      <vt:lpstr>хем-Х</vt:lpstr>
      <vt:lpstr>мляко</vt:lpstr>
      <vt:lpstr>флуор</vt:lpstr>
      <vt:lpstr>МО-идент</vt:lpstr>
      <vt:lpstr>Е-нуклеар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2021-01-09T15:26:23Z</dcterms:modified>
</cp:coreProperties>
</file>